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075C056A-1BCD-4FC9-A601-0E866FAF69B6}" xr6:coauthVersionLast="47" xr6:coauthVersionMax="47" xr10:uidLastSave="{00000000-0000-0000-0000-000000000000}"/>
  <workbookProtection workbookAlgorithmName="SHA-512" workbookHashValue="YuTMiSQl69Uklz/+yZ6XfOp9d7VeFQ1JXFUKMh7vq1Na7fowTWZgdFbZkaZWvJi0CnOy/UHLOgq7ov+aCdXh/Q==" workbookSaltValue="rr+e1+KmZzj+bmlMXvKJWw==" workbookSpinCount="100000" lockStructure="1"/>
  <bookViews>
    <workbookView xWindow="-120" yWindow="-120" windowWidth="20730" windowHeight="11160" activeTab="1" xr2:uid="{00000000-000D-0000-FFFF-FFFF00000000}"/>
  </bookViews>
  <sheets>
    <sheet name="Guidelines" sheetId="17" r:id="rId1"/>
    <sheet name="Calculator" sheetId="13" r:id="rId2"/>
    <sheet name="Purging Ratios" sheetId="8" state="hidden" r:id="rId3"/>
    <sheet name="Data Sheet" sheetId="9" state="hidden" r:id="rId4"/>
    <sheet name="Data Sheet 2" sheetId="14" state="hidden" r:id="rId5"/>
    <sheet name="Data Sheet 3" sheetId="1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6" i="12" l="1"/>
  <c r="P5" i="12"/>
  <c r="B2" i="8" l="1"/>
  <c r="B3" i="8"/>
  <c r="B10" i="8" l="1"/>
  <c r="B11" i="8"/>
  <c r="B8" i="8"/>
  <c r="B9" i="8"/>
  <c r="B4" i="8"/>
  <c r="B5" i="8"/>
  <c r="B6" i="8"/>
  <c r="B7" i="8"/>
  <c r="B12" i="8" l="1"/>
  <c r="B13" i="8"/>
  <c r="B14" i="8"/>
  <c r="B15" i="8"/>
  <c r="B17" i="8" l="1"/>
  <c r="B16" i="8"/>
  <c r="E11" i="12" l="1"/>
  <c r="D7" i="12"/>
  <c r="E7" i="12"/>
  <c r="F7" i="12"/>
  <c r="D8" i="12"/>
  <c r="E8" i="12"/>
  <c r="F8" i="12"/>
  <c r="D9" i="12"/>
  <c r="E9" i="12"/>
  <c r="F9" i="12"/>
  <c r="F10" i="12"/>
  <c r="F11" i="12"/>
  <c r="F12" i="12"/>
  <c r="F13" i="12"/>
  <c r="F14" i="12"/>
  <c r="F15" i="12"/>
  <c r="F16" i="12"/>
  <c r="F17" i="12"/>
  <c r="F18" i="12"/>
  <c r="F371" i="12"/>
  <c r="F370" i="12"/>
  <c r="F369" i="12"/>
  <c r="F368" i="12"/>
  <c r="F367" i="12"/>
  <c r="F366" i="12"/>
  <c r="F365" i="12"/>
  <c r="F364" i="12"/>
  <c r="F363" i="12"/>
  <c r="F362" i="12"/>
  <c r="F361" i="12"/>
  <c r="F360" i="12"/>
  <c r="F359" i="12"/>
  <c r="F358" i="12"/>
  <c r="F357" i="12"/>
  <c r="F356" i="12"/>
  <c r="F355" i="12"/>
  <c r="F354" i="12"/>
  <c r="F353" i="12"/>
  <c r="F352" i="12"/>
  <c r="F351" i="12"/>
  <c r="F350" i="12"/>
  <c r="F349" i="12"/>
  <c r="F348" i="12"/>
  <c r="F347" i="12"/>
  <c r="F346" i="12"/>
  <c r="F345" i="12"/>
  <c r="F344" i="12"/>
  <c r="F343" i="12"/>
  <c r="F342" i="12"/>
  <c r="F341" i="12"/>
  <c r="F340" i="12"/>
  <c r="F339" i="12"/>
  <c r="F338" i="12"/>
  <c r="F337" i="12"/>
  <c r="F336" i="12"/>
  <c r="F335" i="12"/>
  <c r="F334" i="12"/>
  <c r="F333" i="12"/>
  <c r="F332" i="12"/>
  <c r="F331" i="12"/>
  <c r="F330" i="12"/>
  <c r="F329" i="12"/>
  <c r="F328" i="12"/>
  <c r="F327" i="12"/>
  <c r="F326" i="12"/>
  <c r="F325" i="12"/>
  <c r="F324" i="12"/>
  <c r="F323" i="12"/>
  <c r="F322" i="12"/>
  <c r="F321" i="12"/>
  <c r="F320" i="12"/>
  <c r="F319" i="12"/>
  <c r="F318" i="12"/>
  <c r="F317" i="12"/>
  <c r="F316" i="12"/>
  <c r="F315" i="12"/>
  <c r="F314" i="12"/>
  <c r="F313" i="12"/>
  <c r="F312" i="12"/>
  <c r="F311" i="12"/>
  <c r="F310" i="12"/>
  <c r="F309" i="12"/>
  <c r="F308" i="12"/>
  <c r="F307" i="12"/>
  <c r="F306" i="12"/>
  <c r="F305" i="12"/>
  <c r="F304" i="12"/>
  <c r="F303" i="12"/>
  <c r="F302" i="12"/>
  <c r="F301" i="12"/>
  <c r="F300" i="12"/>
  <c r="F299" i="12"/>
  <c r="F298" i="12"/>
  <c r="F297" i="12"/>
  <c r="F296" i="12"/>
  <c r="F295" i="12"/>
  <c r="F294" i="12"/>
  <c r="F293" i="12"/>
  <c r="F292" i="12"/>
  <c r="F291" i="12"/>
  <c r="F290" i="12"/>
  <c r="F289" i="12"/>
  <c r="F288" i="12"/>
  <c r="F287" i="12"/>
  <c r="F286" i="12"/>
  <c r="F285" i="12"/>
  <c r="F284" i="12"/>
  <c r="F283" i="12"/>
  <c r="F282" i="12"/>
  <c r="F281" i="12"/>
  <c r="F280" i="12"/>
  <c r="F279" i="12"/>
  <c r="F278" i="12"/>
  <c r="F277" i="12"/>
  <c r="F276" i="12"/>
  <c r="F275" i="12"/>
  <c r="F274" i="12"/>
  <c r="F273" i="12"/>
  <c r="F272" i="12"/>
  <c r="F271" i="12"/>
  <c r="F270" i="12"/>
  <c r="F269" i="12"/>
  <c r="F268" i="12"/>
  <c r="F267" i="12"/>
  <c r="F266" i="12"/>
  <c r="F265" i="12"/>
  <c r="F264" i="12"/>
  <c r="F263" i="12"/>
  <c r="F262" i="12"/>
  <c r="F261" i="12"/>
  <c r="F260" i="12"/>
  <c r="F259" i="12"/>
  <c r="F258" i="12"/>
  <c r="F257" i="12"/>
  <c r="F256" i="12"/>
  <c r="F255" i="12"/>
  <c r="F254" i="12"/>
  <c r="F253" i="12"/>
  <c r="F252" i="12"/>
  <c r="F251" i="12"/>
  <c r="F250" i="12"/>
  <c r="F249" i="12"/>
  <c r="F248" i="12"/>
  <c r="F247" i="12"/>
  <c r="F246" i="12"/>
  <c r="F245" i="12"/>
  <c r="F244" i="12"/>
  <c r="F243" i="12"/>
  <c r="F242" i="12"/>
  <c r="F241" i="12"/>
  <c r="F240" i="12"/>
  <c r="F239" i="12"/>
  <c r="F238" i="12"/>
  <c r="F237" i="12"/>
  <c r="F236" i="12"/>
  <c r="F235" i="12"/>
  <c r="F234" i="12"/>
  <c r="F233" i="12"/>
  <c r="F232" i="12"/>
  <c r="F231" i="12"/>
  <c r="F230" i="12"/>
  <c r="F229" i="12"/>
  <c r="F228" i="12"/>
  <c r="F227" i="12"/>
  <c r="F226" i="12"/>
  <c r="F225" i="12"/>
  <c r="F224" i="12"/>
  <c r="F223" i="12"/>
  <c r="F222" i="12"/>
  <c r="F221" i="12"/>
  <c r="F220" i="12"/>
  <c r="F219" i="12"/>
  <c r="F218" i="12"/>
  <c r="F217" i="12"/>
  <c r="F216" i="12"/>
  <c r="F215" i="12"/>
  <c r="F214" i="12"/>
  <c r="F213" i="12"/>
  <c r="F212" i="12"/>
  <c r="F211" i="12"/>
  <c r="F210" i="12"/>
  <c r="F209" i="12"/>
  <c r="F208" i="12"/>
  <c r="F207" i="12"/>
  <c r="F206" i="12"/>
  <c r="F205" i="12"/>
  <c r="F204" i="12"/>
  <c r="F203" i="12"/>
  <c r="F202" i="12"/>
  <c r="F201" i="12"/>
  <c r="F200" i="12"/>
  <c r="F199" i="12"/>
  <c r="F198" i="12"/>
  <c r="F197" i="12"/>
  <c r="F196" i="12"/>
  <c r="F195" i="12"/>
  <c r="F194" i="12"/>
  <c r="F193" i="12"/>
  <c r="F192" i="12"/>
  <c r="F191" i="12"/>
  <c r="F190" i="12"/>
  <c r="E190" i="12"/>
  <c r="D190" i="12"/>
  <c r="F188" i="12"/>
  <c r="F187" i="12"/>
  <c r="F186" i="12"/>
  <c r="F185" i="12"/>
  <c r="F184" i="12"/>
  <c r="F183" i="12"/>
  <c r="F182" i="12"/>
  <c r="F181" i="12"/>
  <c r="F180" i="12"/>
  <c r="F179" i="12"/>
  <c r="F178" i="12"/>
  <c r="F177" i="12"/>
  <c r="F176" i="12"/>
  <c r="F175" i="12"/>
  <c r="F174" i="12"/>
  <c r="F173" i="12"/>
  <c r="F172" i="12"/>
  <c r="F171" i="12"/>
  <c r="F170"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119" i="12"/>
  <c r="F118" i="12"/>
  <c r="F117" i="12"/>
  <c r="F116" i="12"/>
  <c r="F115" i="12"/>
  <c r="F114" i="12"/>
  <c r="F113" i="12"/>
  <c r="F112" i="12"/>
  <c r="F111" i="12"/>
  <c r="F110" i="12"/>
  <c r="F109" i="12"/>
  <c r="F108" i="12"/>
  <c r="F107" i="12"/>
  <c r="F106"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E191" i="12"/>
  <c r="H9" i="12" l="1"/>
  <c r="H8" i="12"/>
  <c r="H7" i="12"/>
  <c r="E204" i="12"/>
  <c r="D204" i="12"/>
  <c r="D10" i="12"/>
  <c r="H11" i="12"/>
  <c r="E10" i="12"/>
  <c r="H10" i="12" s="1"/>
  <c r="E192" i="12"/>
  <c r="D191" i="12"/>
  <c r="D192" i="12"/>
  <c r="D205" i="12" l="1"/>
  <c r="E205" i="12"/>
  <c r="E12" i="12"/>
  <c r="H12" i="12" s="1"/>
  <c r="D11" i="12"/>
  <c r="D193" i="12"/>
  <c r="D194" i="12"/>
  <c r="E193" i="12"/>
  <c r="E206" i="12" l="1"/>
  <c r="D206" i="12"/>
  <c r="D12" i="12"/>
  <c r="E13" i="12"/>
  <c r="H13" i="12" s="1"/>
  <c r="D195" i="12"/>
  <c r="E194" i="12"/>
  <c r="D207" i="12" l="1"/>
  <c r="E207" i="12"/>
  <c r="E14" i="12"/>
  <c r="H14" i="12" s="1"/>
  <c r="D13" i="12"/>
  <c r="D196" i="12"/>
  <c r="E195" i="12"/>
  <c r="E208" i="12" l="1"/>
  <c r="D208" i="12"/>
  <c r="D14" i="12"/>
  <c r="E15" i="12"/>
  <c r="H15" i="12" s="1"/>
  <c r="D197" i="12"/>
  <c r="D209" i="12" l="1"/>
  <c r="E209" i="12"/>
  <c r="E16" i="12"/>
  <c r="H16" i="12" s="1"/>
  <c r="D15" i="12"/>
  <c r="D198" i="12"/>
  <c r="E197" i="12"/>
  <c r="E210" i="12" l="1"/>
  <c r="D210" i="12"/>
  <c r="D16" i="12"/>
  <c r="E17" i="12"/>
  <c r="D199" i="12"/>
  <c r="E198" i="12"/>
  <c r="D211" i="12" l="1"/>
  <c r="E211" i="12"/>
  <c r="E18" i="12"/>
  <c r="D17" i="12"/>
  <c r="D200" i="12"/>
  <c r="E199" i="12"/>
  <c r="E212" i="12" l="1"/>
  <c r="D212" i="12"/>
  <c r="D18" i="12"/>
  <c r="E19" i="12"/>
  <c r="D201" i="12"/>
  <c r="E200" i="12"/>
  <c r="D213" i="12" l="1"/>
  <c r="E213" i="12"/>
  <c r="E20" i="12"/>
  <c r="D19" i="12"/>
  <c r="D203" i="12"/>
  <c r="D202" i="12"/>
  <c r="E201" i="12"/>
  <c r="E214" i="12" l="1"/>
  <c r="D214" i="12"/>
  <c r="D20" i="12"/>
  <c r="E21" i="12"/>
  <c r="E203" i="12"/>
  <c r="E202" i="12"/>
  <c r="D215" i="12" l="1"/>
  <c r="E215" i="12"/>
  <c r="E22" i="12"/>
  <c r="D21" i="12"/>
  <c r="E216" i="12" l="1"/>
  <c r="D216" i="12"/>
  <c r="D22" i="12"/>
  <c r="E23" i="12"/>
  <c r="D217" i="12" l="1"/>
  <c r="E217" i="12"/>
  <c r="E24" i="12"/>
  <c r="D23" i="12"/>
  <c r="E218" i="12" l="1"/>
  <c r="D218" i="12"/>
  <c r="D24" i="12"/>
  <c r="E25" i="12"/>
  <c r="D219" i="12" l="1"/>
  <c r="E219" i="12"/>
  <c r="E26" i="12"/>
  <c r="D25" i="12"/>
  <c r="E220" i="12" l="1"/>
  <c r="D220" i="12"/>
  <c r="D26" i="12"/>
  <c r="E27" i="12"/>
  <c r="D221" i="12" l="1"/>
  <c r="E221" i="12"/>
  <c r="E28" i="12"/>
  <c r="D27" i="12"/>
  <c r="E222" i="12" l="1"/>
  <c r="D222" i="12"/>
  <c r="D28" i="12"/>
  <c r="E29" i="12"/>
  <c r="D223" i="12" l="1"/>
  <c r="E223" i="12"/>
  <c r="E30" i="12"/>
  <c r="D29" i="12"/>
  <c r="E224" i="12" l="1"/>
  <c r="D224" i="12"/>
  <c r="D30" i="12"/>
  <c r="E31" i="12"/>
  <c r="D225" i="12" l="1"/>
  <c r="E225" i="12"/>
  <c r="E32" i="12"/>
  <c r="D31" i="12"/>
  <c r="E226" i="12" l="1"/>
  <c r="D226" i="12"/>
  <c r="D32" i="12"/>
  <c r="E33" i="12"/>
  <c r="D227" i="12" l="1"/>
  <c r="E227" i="12"/>
  <c r="E34" i="12"/>
  <c r="D33" i="12"/>
  <c r="E228" i="12" l="1"/>
  <c r="D228" i="12"/>
  <c r="D34" i="12"/>
  <c r="E35" i="12"/>
  <c r="D229" i="12" l="1"/>
  <c r="E229" i="12"/>
  <c r="E36" i="12"/>
  <c r="D35" i="12"/>
  <c r="E230" i="12" l="1"/>
  <c r="D230" i="12"/>
  <c r="D36" i="12"/>
  <c r="E37" i="12"/>
  <c r="D231" i="12" l="1"/>
  <c r="E231" i="12"/>
  <c r="E38" i="12"/>
  <c r="D37" i="12"/>
  <c r="E232" i="12" l="1"/>
  <c r="D232" i="12"/>
  <c r="D38" i="12"/>
  <c r="E39" i="12"/>
  <c r="D233" i="12" l="1"/>
  <c r="E233" i="12"/>
  <c r="E40" i="12"/>
  <c r="D39" i="12"/>
  <c r="E234" i="12" l="1"/>
  <c r="D234" i="12"/>
  <c r="D40" i="12"/>
  <c r="E41" i="12"/>
  <c r="D235" i="12" l="1"/>
  <c r="E235" i="12"/>
  <c r="E42" i="12"/>
  <c r="D41" i="12"/>
  <c r="E236" i="12" l="1"/>
  <c r="D236" i="12"/>
  <c r="D42" i="12"/>
  <c r="E43" i="12"/>
  <c r="D237" i="12" l="1"/>
  <c r="E237" i="12"/>
  <c r="E44" i="12"/>
  <c r="D43" i="12"/>
  <c r="E238" i="12" l="1"/>
  <c r="D238" i="12"/>
  <c r="D44" i="12"/>
  <c r="E45" i="12"/>
  <c r="D239" i="12" l="1"/>
  <c r="E239" i="12"/>
  <c r="E46" i="12"/>
  <c r="D45" i="12"/>
  <c r="E240" i="12" l="1"/>
  <c r="D240" i="12"/>
  <c r="D46" i="12"/>
  <c r="E47" i="12"/>
  <c r="D241" i="12" l="1"/>
  <c r="E241" i="12"/>
  <c r="E48" i="12"/>
  <c r="D47" i="12"/>
  <c r="E242" i="12" l="1"/>
  <c r="D242" i="12"/>
  <c r="D48" i="12"/>
  <c r="E49" i="12"/>
  <c r="D243" i="12" l="1"/>
  <c r="E243" i="12"/>
  <c r="E50" i="12"/>
  <c r="D49" i="12"/>
  <c r="E244" i="12" l="1"/>
  <c r="D244" i="12"/>
  <c r="D50" i="12"/>
  <c r="E51" i="12"/>
  <c r="D245" i="12" l="1"/>
  <c r="E245" i="12"/>
  <c r="E52" i="12"/>
  <c r="D51" i="12"/>
  <c r="E246" i="12" l="1"/>
  <c r="D246" i="12"/>
  <c r="D52" i="12"/>
  <c r="E53" i="12"/>
  <c r="D247" i="12" l="1"/>
  <c r="E247" i="12"/>
  <c r="E54" i="12"/>
  <c r="D53" i="12"/>
  <c r="E248" i="12" l="1"/>
  <c r="D248" i="12"/>
  <c r="D54" i="12"/>
  <c r="E55" i="12"/>
  <c r="D249" i="12" l="1"/>
  <c r="E249" i="12"/>
  <c r="E56" i="12"/>
  <c r="D55" i="12"/>
  <c r="E250" i="12" l="1"/>
  <c r="D250" i="12"/>
  <c r="D56" i="12"/>
  <c r="E57" i="12"/>
  <c r="D251" i="12" l="1"/>
  <c r="E251" i="12"/>
  <c r="E58" i="12"/>
  <c r="D57" i="12"/>
  <c r="E252" i="12" l="1"/>
  <c r="D252" i="12"/>
  <c r="D58" i="12"/>
  <c r="E59" i="12"/>
  <c r="D253" i="12" l="1"/>
  <c r="E253" i="12"/>
  <c r="E60" i="12"/>
  <c r="D59" i="12"/>
  <c r="E254" i="12" l="1"/>
  <c r="D254" i="12"/>
  <c r="D60" i="12"/>
  <c r="E61" i="12"/>
  <c r="D255" i="12" l="1"/>
  <c r="E255" i="12"/>
  <c r="E62" i="12"/>
  <c r="D61" i="12"/>
  <c r="E256" i="12" l="1"/>
  <c r="D256" i="12"/>
  <c r="D62" i="12"/>
  <c r="E63" i="12"/>
  <c r="D257" i="12" l="1"/>
  <c r="E257" i="12"/>
  <c r="E64" i="12"/>
  <c r="D63" i="12"/>
  <c r="E258" i="12" l="1"/>
  <c r="D258" i="12"/>
  <c r="D64" i="12"/>
  <c r="E65" i="12"/>
  <c r="D259" i="12" l="1"/>
  <c r="E259" i="12"/>
  <c r="E66" i="12"/>
  <c r="D65" i="12"/>
  <c r="E260" i="12" l="1"/>
  <c r="D260" i="12"/>
  <c r="D66" i="12"/>
  <c r="E67" i="12"/>
  <c r="D261" i="12" l="1"/>
  <c r="E261" i="12"/>
  <c r="E68" i="12"/>
  <c r="D67" i="12"/>
  <c r="D262" i="12" l="1"/>
  <c r="E262" i="12"/>
  <c r="D68" i="12"/>
  <c r="E69" i="12"/>
  <c r="E263" i="12" l="1"/>
  <c r="D263" i="12"/>
  <c r="E70" i="12"/>
  <c r="D69" i="12"/>
  <c r="D264" i="12" l="1"/>
  <c r="E264" i="12"/>
  <c r="D70" i="12"/>
  <c r="E71" i="12"/>
  <c r="E265" i="12" l="1"/>
  <c r="D265" i="12"/>
  <c r="E72" i="12"/>
  <c r="D71" i="12"/>
  <c r="D266" i="12" l="1"/>
  <c r="E266" i="12"/>
  <c r="D72" i="12"/>
  <c r="E73" i="12"/>
  <c r="E267" i="12" l="1"/>
  <c r="D267" i="12"/>
  <c r="E74" i="12"/>
  <c r="D73" i="12"/>
  <c r="D268" i="12" l="1"/>
  <c r="E268" i="12"/>
  <c r="D74" i="12"/>
  <c r="E75" i="12"/>
  <c r="E269" i="12" l="1"/>
  <c r="D269" i="12"/>
  <c r="E76" i="12"/>
  <c r="D75" i="12"/>
  <c r="D270" i="12" l="1"/>
  <c r="E270" i="12"/>
  <c r="D76" i="12"/>
  <c r="E77" i="12"/>
  <c r="E271" i="12" l="1"/>
  <c r="D271" i="12"/>
  <c r="E78" i="12"/>
  <c r="D77" i="12"/>
  <c r="D272" i="12" l="1"/>
  <c r="E272" i="12"/>
  <c r="D78" i="12"/>
  <c r="E79" i="12"/>
  <c r="E273" i="12" l="1"/>
  <c r="D273" i="12"/>
  <c r="E80" i="12"/>
  <c r="D79" i="12"/>
  <c r="D274" i="12" l="1"/>
  <c r="E274" i="12"/>
  <c r="D80" i="12"/>
  <c r="E81" i="12"/>
  <c r="E275" i="12" l="1"/>
  <c r="D275" i="12"/>
  <c r="E82" i="12"/>
  <c r="D81" i="12"/>
  <c r="D276" i="12" l="1"/>
  <c r="E276" i="12"/>
  <c r="D82" i="12"/>
  <c r="E83" i="12"/>
  <c r="E277" i="12" l="1"/>
  <c r="D277" i="12"/>
  <c r="E84" i="12"/>
  <c r="D83" i="12"/>
  <c r="D278" i="12" l="1"/>
  <c r="E278" i="12"/>
  <c r="D84" i="12"/>
  <c r="E85" i="12"/>
  <c r="E279" i="12" l="1"/>
  <c r="D279" i="12"/>
  <c r="E86" i="12"/>
  <c r="D85" i="12"/>
  <c r="D280" i="12" l="1"/>
  <c r="E280" i="12"/>
  <c r="D86" i="12"/>
  <c r="E87" i="12"/>
  <c r="E281" i="12" l="1"/>
  <c r="D281" i="12"/>
  <c r="E88" i="12"/>
  <c r="D87" i="12"/>
  <c r="D282" i="12" l="1"/>
  <c r="E282" i="12"/>
  <c r="D88" i="12"/>
  <c r="E89" i="12"/>
  <c r="E283" i="12" l="1"/>
  <c r="D283" i="12"/>
  <c r="E90" i="12"/>
  <c r="D89" i="12"/>
  <c r="D284" i="12" l="1"/>
  <c r="E284" i="12"/>
  <c r="D90" i="12"/>
  <c r="E91" i="12"/>
  <c r="E285" i="12" l="1"/>
  <c r="D285" i="12"/>
  <c r="E92" i="12"/>
  <c r="D91" i="12"/>
  <c r="D286" i="12" l="1"/>
  <c r="E286" i="12"/>
  <c r="D92" i="12"/>
  <c r="E93" i="12"/>
  <c r="E287" i="12" l="1"/>
  <c r="D287" i="12"/>
  <c r="E94" i="12"/>
  <c r="D93" i="12"/>
  <c r="D288" i="12" l="1"/>
  <c r="E288" i="12"/>
  <c r="D94" i="12"/>
  <c r="E95" i="12"/>
  <c r="E289" i="12" l="1"/>
  <c r="H289" i="12" s="1"/>
  <c r="D289" i="12"/>
  <c r="E96" i="12"/>
  <c r="D95" i="12"/>
  <c r="H372" i="12"/>
  <c r="H288" i="12"/>
  <c r="H287" i="12"/>
  <c r="H286" i="12"/>
  <c r="H285" i="12"/>
  <c r="H284" i="12"/>
  <c r="H283"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192" i="12"/>
  <c r="H191" i="12"/>
  <c r="H190" i="12"/>
  <c r="D290" i="12" l="1"/>
  <c r="E290" i="12"/>
  <c r="H290" i="12" s="1"/>
  <c r="D96" i="12"/>
  <c r="E97" i="12"/>
  <c r="H97" i="12" s="1"/>
  <c r="H203" i="12"/>
  <c r="H202" i="12"/>
  <c r="H195" i="12"/>
  <c r="H199" i="12"/>
  <c r="H197" i="12"/>
  <c r="H196" i="12"/>
  <c r="H201" i="12"/>
  <c r="H194" i="12"/>
  <c r="H200" i="12"/>
  <c r="H193" i="12"/>
  <c r="H198"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89" i="12"/>
  <c r="E291" i="12" l="1"/>
  <c r="H291" i="12" s="1"/>
  <c r="D291" i="12"/>
  <c r="E98" i="12"/>
  <c r="H98" i="12" s="1"/>
  <c r="D97" i="12"/>
  <c r="O2" i="9"/>
  <c r="Q2" i="9" s="1"/>
  <c r="M9" i="9"/>
  <c r="M10" i="9" s="1"/>
  <c r="M11" i="9" s="1"/>
  <c r="M12" i="9" s="1"/>
  <c r="M13" i="9" s="1"/>
  <c r="M14" i="9" s="1"/>
  <c r="M15" i="9" s="1"/>
  <c r="D292" i="12" l="1"/>
  <c r="E292" i="12"/>
  <c r="H292" i="12" s="1"/>
  <c r="D98" i="12"/>
  <c r="E99" i="12"/>
  <c r="H99" i="12" s="1"/>
  <c r="Q3" i="9"/>
  <c r="Q4" i="9" s="1"/>
  <c r="Q5" i="9" s="1"/>
  <c r="Q6" i="9" s="1"/>
  <c r="Q7" i="9" s="1"/>
  <c r="Q8" i="9" s="1"/>
  <c r="Q9" i="9" s="1"/>
  <c r="Q10" i="9" s="1"/>
  <c r="Q11" i="9" s="1"/>
  <c r="Q12" i="9" s="1"/>
  <c r="Q13" i="9" s="1"/>
  <c r="Q14" i="9" s="1"/>
  <c r="Q15" i="9" s="1"/>
  <c r="Q16" i="9" s="1"/>
  <c r="Q17" i="9" s="1"/>
  <c r="Q18" i="9" s="1"/>
  <c r="Q19" i="9" s="1"/>
  <c r="Q20" i="9" s="1"/>
  <c r="Q21" i="9" s="1"/>
  <c r="Q22" i="9" s="1"/>
  <c r="Q23" i="9" s="1"/>
  <c r="Q24" i="9" s="1"/>
  <c r="Q25" i="9" s="1"/>
  <c r="Q26" i="9" s="1"/>
  <c r="Q27" i="9" s="1"/>
  <c r="Q28" i="9" s="1"/>
  <c r="Q29" i="9" s="1"/>
  <c r="Q30" i="9" s="1"/>
  <c r="Q31" i="9" s="1"/>
  <c r="Q32" i="9" s="1"/>
  <c r="Q33" i="9" s="1"/>
  <c r="Q34" i="9" s="1"/>
  <c r="Q35" i="9" s="1"/>
  <c r="Q36" i="9" s="1"/>
  <c r="Q37" i="9" s="1"/>
  <c r="Q38" i="9" s="1"/>
  <c r="Q39" i="9" s="1"/>
  <c r="Q40" i="9" s="1"/>
  <c r="Q41" i="9" s="1"/>
  <c r="Q42" i="9" s="1"/>
  <c r="Q43" i="9" s="1"/>
  <c r="Q44" i="9" s="1"/>
  <c r="Q45" i="9" s="1"/>
  <c r="Q46" i="9" s="1"/>
  <c r="Q47" i="9" s="1"/>
  <c r="Q48" i="9" s="1"/>
  <c r="Q49" i="9" s="1"/>
  <c r="Q50" i="9" s="1"/>
  <c r="Q51" i="9" s="1"/>
  <c r="Q52" i="9" s="1"/>
  <c r="Q53" i="9" s="1"/>
  <c r="Q54" i="9" s="1"/>
  <c r="Q55" i="9" s="1"/>
  <c r="Q56" i="9" s="1"/>
  <c r="Q57" i="9" s="1"/>
  <c r="Q58" i="9" s="1"/>
  <c r="Q59" i="9" s="1"/>
  <c r="Q60" i="9" s="1"/>
  <c r="Q61" i="9" s="1"/>
  <c r="Q62" i="9" s="1"/>
  <c r="Q63" i="9" s="1"/>
  <c r="Q64" i="9" s="1"/>
  <c r="Q65" i="9" s="1"/>
  <c r="Q66" i="9" s="1"/>
  <c r="Q67" i="9" s="1"/>
  <c r="Q68" i="9" s="1"/>
  <c r="Q69" i="9" s="1"/>
  <c r="Q70" i="9" s="1"/>
  <c r="Q71" i="9" s="1"/>
  <c r="Q72" i="9" s="1"/>
  <c r="Q73" i="9" s="1"/>
  <c r="Q74" i="9" s="1"/>
  <c r="Q75" i="9" s="1"/>
  <c r="Q76" i="9" s="1"/>
  <c r="Q77" i="9" s="1"/>
  <c r="Q78" i="9" s="1"/>
  <c r="Q79" i="9" s="1"/>
  <c r="Q80" i="9" s="1"/>
  <c r="Q81" i="9" s="1"/>
  <c r="Q82" i="9" s="1"/>
  <c r="Q83" i="9" s="1"/>
  <c r="Q84" i="9" s="1"/>
  <c r="Q85" i="9" s="1"/>
  <c r="Q86" i="9" s="1"/>
  <c r="Q87" i="9" s="1"/>
  <c r="Q88" i="9" s="1"/>
  <c r="Q89" i="9" s="1"/>
  <c r="Q90" i="9" s="1"/>
  <c r="Q91" i="9" s="1"/>
  <c r="Q92" i="9" s="1"/>
  <c r="Q93" i="9" s="1"/>
  <c r="Q94" i="9" s="1"/>
  <c r="Q95" i="9" s="1"/>
  <c r="Q96" i="9" s="1"/>
  <c r="Q97" i="9" s="1"/>
  <c r="Q98" i="9" s="1"/>
  <c r="Q99" i="9" s="1"/>
  <c r="Q100" i="9" s="1"/>
  <c r="Q101" i="9" s="1"/>
  <c r="Q102" i="9" s="1"/>
  <c r="Q103" i="9" s="1"/>
  <c r="Q104" i="9" s="1"/>
  <c r="Q105" i="9" s="1"/>
  <c r="Q106" i="9" s="1"/>
  <c r="Q107" i="9" s="1"/>
  <c r="Q108" i="9" s="1"/>
  <c r="Q109" i="9" s="1"/>
  <c r="Q110" i="9" s="1"/>
  <c r="Q111" i="9" s="1"/>
  <c r="Q112" i="9" s="1"/>
  <c r="Q113" i="9" s="1"/>
  <c r="Q114" i="9" s="1"/>
  <c r="Q115" i="9" s="1"/>
  <c r="Q116" i="9" s="1"/>
  <c r="Q117" i="9" s="1"/>
  <c r="Q118" i="9" s="1"/>
  <c r="Q119" i="9" s="1"/>
  <c r="Q120" i="9" s="1"/>
  <c r="Q121" i="9" s="1"/>
  <c r="Q122" i="9" s="1"/>
  <c r="Q123" i="9" s="1"/>
  <c r="Q124" i="9" s="1"/>
  <c r="Q125" i="9" s="1"/>
  <c r="Q126" i="9" s="1"/>
  <c r="Q127" i="9" s="1"/>
  <c r="Q128" i="9" s="1"/>
  <c r="Q129" i="9" s="1"/>
  <c r="Q130" i="9" s="1"/>
  <c r="Q131" i="9" s="1"/>
  <c r="Q132" i="9" s="1"/>
  <c r="Q133" i="9" s="1"/>
  <c r="Q134" i="9" s="1"/>
  <c r="Q135" i="9" s="1"/>
  <c r="Q136" i="9" s="1"/>
  <c r="Q137" i="9" s="1"/>
  <c r="Q138" i="9" s="1"/>
  <c r="Q139" i="9" s="1"/>
  <c r="Q140" i="9" s="1"/>
  <c r="Q141" i="9" s="1"/>
  <c r="Q142" i="9" s="1"/>
  <c r="Q143" i="9" s="1"/>
  <c r="Q144" i="9" s="1"/>
  <c r="Q145" i="9" s="1"/>
  <c r="Q146" i="9" s="1"/>
  <c r="Q147" i="9" s="1"/>
  <c r="Q148" i="9" s="1"/>
  <c r="Q149" i="9" s="1"/>
  <c r="Q150" i="9" s="1"/>
  <c r="Q151" i="9" s="1"/>
  <c r="Q152" i="9" s="1"/>
  <c r="Q153" i="9" s="1"/>
  <c r="Q154" i="9" s="1"/>
  <c r="Q155" i="9" s="1"/>
  <c r="Q156" i="9" s="1"/>
  <c r="Q157" i="9" s="1"/>
  <c r="Q158" i="9" s="1"/>
  <c r="Q159" i="9" s="1"/>
  <c r="Q160" i="9" s="1"/>
  <c r="Q161" i="9" s="1"/>
  <c r="Q162" i="9" s="1"/>
  <c r="Q163" i="9" s="1"/>
  <c r="Q164" i="9" s="1"/>
  <c r="Q165" i="9" s="1"/>
  <c r="Q166" i="9" s="1"/>
  <c r="Q167" i="9" s="1"/>
  <c r="Q168" i="9" s="1"/>
  <c r="Q169" i="9" s="1"/>
  <c r="Q170" i="9" s="1"/>
  <c r="Q171" i="9" s="1"/>
  <c r="Q172" i="9" s="1"/>
  <c r="Q173" i="9" s="1"/>
  <c r="Q174" i="9" s="1"/>
  <c r="Q175" i="9" s="1"/>
  <c r="Q176" i="9" s="1"/>
  <c r="Q177" i="9" s="1"/>
  <c r="Q178" i="9" s="1"/>
  <c r="Q179" i="9" s="1"/>
  <c r="Q180" i="9" s="1"/>
  <c r="Q181" i="9" s="1"/>
  <c r="Q182" i="9" s="1"/>
  <c r="Q183" i="9" s="1"/>
  <c r="Q184" i="9" s="1"/>
  <c r="Q185" i="9" s="1"/>
  <c r="Q186" i="9" s="1"/>
  <c r="Q187" i="9" s="1"/>
  <c r="Q188" i="9" s="1"/>
  <c r="Q189" i="9" s="1"/>
  <c r="Q190" i="9" s="1"/>
  <c r="Q191" i="9" s="1"/>
  <c r="Q192" i="9" s="1"/>
  <c r="Q193" i="9" s="1"/>
  <c r="Q194" i="9" s="1"/>
  <c r="Q195" i="9" s="1"/>
  <c r="Q196" i="9" s="1"/>
  <c r="Q197" i="9" s="1"/>
  <c r="Q198" i="9" s="1"/>
  <c r="Q199" i="9" s="1"/>
  <c r="Q200" i="9" s="1"/>
  <c r="Q201" i="9" s="1"/>
  <c r="Q202" i="9" s="1"/>
  <c r="Q203" i="9" s="1"/>
  <c r="Q204" i="9" s="1"/>
  <c r="Q205" i="9" s="1"/>
  <c r="Q206" i="9" s="1"/>
  <c r="Q207" i="9" s="1"/>
  <c r="Q208" i="9" s="1"/>
  <c r="Q209" i="9" s="1"/>
  <c r="Q210" i="9" s="1"/>
  <c r="Q211" i="9" s="1"/>
  <c r="Q212" i="9" s="1"/>
  <c r="Q213" i="9" s="1"/>
  <c r="Q214" i="9" s="1"/>
  <c r="Q215" i="9" s="1"/>
  <c r="Q216" i="9" s="1"/>
  <c r="Q217" i="9" s="1"/>
  <c r="Q218" i="9" s="1"/>
  <c r="Q219" i="9" s="1"/>
  <c r="Q220" i="9" s="1"/>
  <c r="Q221" i="9" s="1"/>
  <c r="Q222" i="9" s="1"/>
  <c r="Q223" i="9" s="1"/>
  <c r="Q224" i="9" s="1"/>
  <c r="Q225" i="9" s="1"/>
  <c r="Q226" i="9" s="1"/>
  <c r="Q227" i="9" s="1"/>
  <c r="Q228" i="9" s="1"/>
  <c r="Q229" i="9" s="1"/>
  <c r="Q230" i="9" s="1"/>
  <c r="Q231" i="9" s="1"/>
  <c r="Q232" i="9" s="1"/>
  <c r="Q233" i="9" s="1"/>
  <c r="Q234" i="9" s="1"/>
  <c r="Q235" i="9" s="1"/>
  <c r="Q236" i="9" s="1"/>
  <c r="Q237" i="9" s="1"/>
  <c r="Q238" i="9" s="1"/>
  <c r="Q239" i="9" s="1"/>
  <c r="Q240" i="9" s="1"/>
  <c r="Q241" i="9" s="1"/>
  <c r="Q242" i="9" s="1"/>
  <c r="Q243" i="9" s="1"/>
  <c r="Q244" i="9" s="1"/>
  <c r="Q245" i="9" s="1"/>
  <c r="Q246" i="9" s="1"/>
  <c r="Q247" i="9" s="1"/>
  <c r="Q248" i="9" s="1"/>
  <c r="Q249" i="9" s="1"/>
  <c r="Q250" i="9" s="1"/>
  <c r="Q251" i="9" s="1"/>
  <c r="Q252" i="9" s="1"/>
  <c r="Q253" i="9" s="1"/>
  <c r="Q254" i="9" s="1"/>
  <c r="Q255" i="9" s="1"/>
  <c r="Q256" i="9" s="1"/>
  <c r="Q257" i="9" s="1"/>
  <c r="Q258" i="9" s="1"/>
  <c r="Q259" i="9" s="1"/>
  <c r="Q260" i="9" s="1"/>
  <c r="Q261" i="9" s="1"/>
  <c r="Q262" i="9" s="1"/>
  <c r="Q263" i="9" s="1"/>
  <c r="Q264" i="9" s="1"/>
  <c r="Q265" i="9" s="1"/>
  <c r="Q266" i="9" s="1"/>
  <c r="Q267" i="9" s="1"/>
  <c r="Q268" i="9" s="1"/>
  <c r="Q269" i="9" s="1"/>
  <c r="Q270" i="9" s="1"/>
  <c r="Q271" i="9" s="1"/>
  <c r="Q272" i="9" s="1"/>
  <c r="Q273" i="9" s="1"/>
  <c r="Q274" i="9" s="1"/>
  <c r="Q275" i="9" s="1"/>
  <c r="Q276" i="9" s="1"/>
  <c r="Q277" i="9" s="1"/>
  <c r="Q278" i="9" s="1"/>
  <c r="Q279" i="9" s="1"/>
  <c r="Q280" i="9" s="1"/>
  <c r="Q281" i="9" s="1"/>
  <c r="Q282" i="9" s="1"/>
  <c r="Q283" i="9" s="1"/>
  <c r="Q284" i="9" s="1"/>
  <c r="Q285" i="9" s="1"/>
  <c r="Q286" i="9" s="1"/>
  <c r="Q287" i="9" s="1"/>
  <c r="Q288" i="9" s="1"/>
  <c r="Q289" i="9" s="1"/>
  <c r="Q290" i="9" s="1"/>
  <c r="Q291" i="9" s="1"/>
  <c r="Q292" i="9" s="1"/>
  <c r="Q293" i="9" s="1"/>
  <c r="Q294" i="9" s="1"/>
  <c r="Q295" i="9" s="1"/>
  <c r="Q296" i="9" s="1"/>
  <c r="Q297" i="9" s="1"/>
  <c r="Q298" i="9" s="1"/>
  <c r="Q299" i="9" s="1"/>
  <c r="Q300" i="9" s="1"/>
  <c r="Q301" i="9" s="1"/>
  <c r="Q302" i="9" s="1"/>
  <c r="Q303" i="9" s="1"/>
  <c r="Q304" i="9" s="1"/>
  <c r="Q305" i="9" s="1"/>
  <c r="Q306" i="9" s="1"/>
  <c r="Q307" i="9" s="1"/>
  <c r="Q308" i="9" s="1"/>
  <c r="Q309" i="9" s="1"/>
  <c r="Q310" i="9" s="1"/>
  <c r="Q311" i="9" s="1"/>
  <c r="Q312" i="9" s="1"/>
  <c r="Q313" i="9" s="1"/>
  <c r="Q314" i="9" s="1"/>
  <c r="Q315" i="9" s="1"/>
  <c r="Q316" i="9" s="1"/>
  <c r="Q317" i="9" s="1"/>
  <c r="Q318" i="9" s="1"/>
  <c r="Q319" i="9" s="1"/>
  <c r="Q320" i="9" s="1"/>
  <c r="Q321" i="9" s="1"/>
  <c r="Q322" i="9" s="1"/>
  <c r="Q323" i="9" s="1"/>
  <c r="Q324" i="9" s="1"/>
  <c r="Q325" i="9" s="1"/>
  <c r="Q326" i="9" s="1"/>
  <c r="Q327" i="9" s="1"/>
  <c r="Q328" i="9" s="1"/>
  <c r="Q329" i="9" s="1"/>
  <c r="Q330" i="9" s="1"/>
  <c r="Q331" i="9" s="1"/>
  <c r="Q332" i="9" s="1"/>
  <c r="Q333" i="9" s="1"/>
  <c r="Q334" i="9" s="1"/>
  <c r="Q335" i="9" s="1"/>
  <c r="Q336" i="9" s="1"/>
  <c r="Q337" i="9" s="1"/>
  <c r="Q338" i="9" s="1"/>
  <c r="Q339" i="9" s="1"/>
  <c r="Q340" i="9" s="1"/>
  <c r="Q341" i="9" s="1"/>
  <c r="Q342" i="9" s="1"/>
  <c r="Q343" i="9" s="1"/>
  <c r="Q344" i="9" s="1"/>
  <c r="Q345" i="9" s="1"/>
  <c r="Q346" i="9" s="1"/>
  <c r="Q347" i="9" s="1"/>
  <c r="Q348" i="9" s="1"/>
  <c r="Q349" i="9" s="1"/>
  <c r="Q350" i="9" s="1"/>
  <c r="Q351" i="9" s="1"/>
  <c r="Q352" i="9" s="1"/>
  <c r="Q353" i="9" s="1"/>
  <c r="Q354" i="9" s="1"/>
  <c r="Q355" i="9" s="1"/>
  <c r="Q356" i="9" s="1"/>
  <c r="Q357" i="9" s="1"/>
  <c r="Q358" i="9" s="1"/>
  <c r="Q359" i="9" s="1"/>
  <c r="Q360" i="9" s="1"/>
  <c r="Q361" i="9" s="1"/>
  <c r="Q362" i="9" s="1"/>
  <c r="Q363" i="9" s="1"/>
  <c r="Q364" i="9" s="1"/>
  <c r="Q365" i="9" s="1"/>
  <c r="Q366" i="9" s="1"/>
  <c r="Q367" i="9" s="1"/>
  <c r="Q368" i="9" s="1"/>
  <c r="M5" i="12"/>
  <c r="Q9" i="12"/>
  <c r="Q10" i="12" s="1"/>
  <c r="I6" i="12"/>
  <c r="I7" i="12" s="1"/>
  <c r="G6" i="12"/>
  <c r="G7" i="12" s="1"/>
  <c r="AD5" i="13"/>
  <c r="E293" i="12" l="1"/>
  <c r="H293" i="12" s="1"/>
  <c r="D293" i="12"/>
  <c r="E100" i="12"/>
  <c r="H100" i="12" s="1"/>
  <c r="D99" i="12"/>
  <c r="I8" i="12"/>
  <c r="K10" i="9"/>
  <c r="L10" i="9" s="1"/>
  <c r="K11" i="9"/>
  <c r="L11" i="9" s="1"/>
  <c r="D294" i="12" l="1"/>
  <c r="E294" i="12"/>
  <c r="H294" i="12" s="1"/>
  <c r="D100" i="12"/>
  <c r="E101" i="12"/>
  <c r="H101" i="12" s="1"/>
  <c r="I9" i="12"/>
  <c r="G8" i="12"/>
  <c r="G9" i="12" s="1"/>
  <c r="K12" i="9"/>
  <c r="L12" i="9" s="1"/>
  <c r="E295" i="12" l="1"/>
  <c r="H295" i="12" s="1"/>
  <c r="D295" i="12"/>
  <c r="E102" i="12"/>
  <c r="H102" i="12" s="1"/>
  <c r="D101" i="12"/>
  <c r="G10" i="12"/>
  <c r="K13" i="9"/>
  <c r="L13" i="9" s="1"/>
  <c r="D296" i="12" l="1"/>
  <c r="E296" i="12"/>
  <c r="H296" i="12" s="1"/>
  <c r="D102" i="12"/>
  <c r="E103" i="12"/>
  <c r="H103" i="12" s="1"/>
  <c r="I10" i="12"/>
  <c r="K15" i="9"/>
  <c r="L15" i="9" s="1"/>
  <c r="K14" i="9"/>
  <c r="L14" i="9" s="1"/>
  <c r="E297" i="12" l="1"/>
  <c r="H297" i="12" s="1"/>
  <c r="D297" i="12"/>
  <c r="E104" i="12"/>
  <c r="H104" i="12" s="1"/>
  <c r="D103" i="12"/>
  <c r="I11" i="12"/>
  <c r="G11" i="12"/>
  <c r="D298" i="12" l="1"/>
  <c r="E298" i="12"/>
  <c r="H298" i="12" s="1"/>
  <c r="D104" i="12"/>
  <c r="E105" i="12"/>
  <c r="H105" i="12" s="1"/>
  <c r="G12" i="12"/>
  <c r="G13" i="12" s="1"/>
  <c r="I12" i="12"/>
  <c r="I13" i="12" s="1"/>
  <c r="E299" i="12" l="1"/>
  <c r="H299" i="12" s="1"/>
  <c r="D299" i="12"/>
  <c r="E106" i="12"/>
  <c r="H106" i="12" s="1"/>
  <c r="D105" i="12"/>
  <c r="I14" i="12"/>
  <c r="D300" i="12" l="1"/>
  <c r="E300" i="12"/>
  <c r="H300" i="12" s="1"/>
  <c r="D106" i="12"/>
  <c r="E107" i="12"/>
  <c r="H107" i="12" s="1"/>
  <c r="I15" i="12"/>
  <c r="G14" i="12"/>
  <c r="E301" i="12" l="1"/>
  <c r="H301" i="12" s="1"/>
  <c r="D301" i="12"/>
  <c r="E108" i="12"/>
  <c r="H108" i="12" s="1"/>
  <c r="D107" i="12"/>
  <c r="I16" i="12"/>
  <c r="I17" i="12" s="1"/>
  <c r="I18" i="12" s="1"/>
  <c r="I19" i="12" s="1"/>
  <c r="I20" i="12" s="1"/>
  <c r="I21" i="12" s="1"/>
  <c r="I22" i="12" s="1"/>
  <c r="I23" i="12" s="1"/>
  <c r="I24" i="12" s="1"/>
  <c r="I25" i="12" s="1"/>
  <c r="I26" i="12" s="1"/>
  <c r="I27" i="12" s="1"/>
  <c r="I28" i="12" s="1"/>
  <c r="I29" i="12" s="1"/>
  <c r="I30" i="12" s="1"/>
  <c r="I31" i="12" s="1"/>
  <c r="I32" i="12" s="1"/>
  <c r="I33" i="12" s="1"/>
  <c r="I34" i="12" s="1"/>
  <c r="I35" i="12" s="1"/>
  <c r="I36" i="12" s="1"/>
  <c r="I37" i="12" s="1"/>
  <c r="I38" i="12" s="1"/>
  <c r="I39" i="12" s="1"/>
  <c r="I40" i="12" s="1"/>
  <c r="I41" i="12" s="1"/>
  <c r="I42" i="12" s="1"/>
  <c r="I43" i="12" s="1"/>
  <c r="I44" i="12" s="1"/>
  <c r="I45" i="12" s="1"/>
  <c r="I46" i="12" s="1"/>
  <c r="I47" i="12" s="1"/>
  <c r="I48" i="12" s="1"/>
  <c r="I49" i="12" s="1"/>
  <c r="I50" i="12" s="1"/>
  <c r="I51" i="12" s="1"/>
  <c r="I52" i="12" s="1"/>
  <c r="I53" i="12" s="1"/>
  <c r="I54" i="12" s="1"/>
  <c r="I55" i="12" s="1"/>
  <c r="I56" i="12" s="1"/>
  <c r="I57" i="12" s="1"/>
  <c r="I58" i="12" s="1"/>
  <c r="I59" i="12" s="1"/>
  <c r="I60" i="12" s="1"/>
  <c r="I61" i="12" s="1"/>
  <c r="I62" i="12" s="1"/>
  <c r="I63" i="12" s="1"/>
  <c r="I64" i="12" s="1"/>
  <c r="I65" i="12" s="1"/>
  <c r="I66" i="12" s="1"/>
  <c r="I67" i="12" s="1"/>
  <c r="I68" i="12" s="1"/>
  <c r="I69" i="12" s="1"/>
  <c r="I70" i="12" s="1"/>
  <c r="I71" i="12" s="1"/>
  <c r="I72" i="12" s="1"/>
  <c r="I73" i="12" s="1"/>
  <c r="I74" i="12" s="1"/>
  <c r="I75" i="12" s="1"/>
  <c r="I76" i="12" s="1"/>
  <c r="I77" i="12" s="1"/>
  <c r="I78" i="12" s="1"/>
  <c r="I79" i="12" s="1"/>
  <c r="I80" i="12" s="1"/>
  <c r="I81" i="12" s="1"/>
  <c r="I82" i="12" s="1"/>
  <c r="I83" i="12" s="1"/>
  <c r="I84" i="12" s="1"/>
  <c r="I85" i="12" s="1"/>
  <c r="I86" i="12" s="1"/>
  <c r="I87" i="12" s="1"/>
  <c r="I88" i="12" s="1"/>
  <c r="I89" i="12" s="1"/>
  <c r="I90" i="12" s="1"/>
  <c r="I91" i="12" s="1"/>
  <c r="I92" i="12" s="1"/>
  <c r="I93" i="12" s="1"/>
  <c r="I94" i="12" s="1"/>
  <c r="I95" i="12" s="1"/>
  <c r="I96" i="12" s="1"/>
  <c r="I97" i="12" s="1"/>
  <c r="I98" i="12" s="1"/>
  <c r="I99" i="12" s="1"/>
  <c r="I100" i="12" s="1"/>
  <c r="I101" i="12" s="1"/>
  <c r="I102" i="12" s="1"/>
  <c r="I103" i="12" s="1"/>
  <c r="I104" i="12" s="1"/>
  <c r="I105" i="12" s="1"/>
  <c r="I106" i="12" s="1"/>
  <c r="I107" i="12" s="1"/>
  <c r="G15" i="12"/>
  <c r="G16" i="12" s="1"/>
  <c r="G17" i="12" s="1"/>
  <c r="G18" i="12" s="1"/>
  <c r="G19" i="12" s="1"/>
  <c r="G20" i="12" s="1"/>
  <c r="G21" i="12" s="1"/>
  <c r="G22" i="12" s="1"/>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 r="G91" i="12" s="1"/>
  <c r="G92" i="12" s="1"/>
  <c r="G93" i="12" s="1"/>
  <c r="G94" i="12" s="1"/>
  <c r="G95" i="12" s="1"/>
  <c r="G96" i="12" s="1"/>
  <c r="G97" i="12" s="1"/>
  <c r="G98" i="12" s="1"/>
  <c r="G99" i="12" s="1"/>
  <c r="G100" i="12" s="1"/>
  <c r="G101" i="12" s="1"/>
  <c r="G102" i="12" s="1"/>
  <c r="G103" i="12" s="1"/>
  <c r="G104" i="12" s="1"/>
  <c r="G105" i="12" s="1"/>
  <c r="G106" i="12" s="1"/>
  <c r="G107" i="12" s="1"/>
  <c r="G108" i="12" s="1"/>
  <c r="G109" i="12" s="1"/>
  <c r="G110" i="12" s="1"/>
  <c r="G111" i="12" s="1"/>
  <c r="G112" i="12" s="1"/>
  <c r="G113" i="12" s="1"/>
  <c r="G114" i="12" s="1"/>
  <c r="G115" i="12" s="1"/>
  <c r="G116" i="12" s="1"/>
  <c r="G117" i="12" s="1"/>
  <c r="G118" i="12" s="1"/>
  <c r="G119" i="12" s="1"/>
  <c r="G120" i="12" s="1"/>
  <c r="G121" i="12" s="1"/>
  <c r="G122" i="12" s="1"/>
  <c r="G123" i="12" s="1"/>
  <c r="G124" i="12" s="1"/>
  <c r="G125" i="12" s="1"/>
  <c r="G126" i="12" s="1"/>
  <c r="G127" i="12" s="1"/>
  <c r="G128" i="12" s="1"/>
  <c r="G129" i="12" s="1"/>
  <c r="G130" i="12" s="1"/>
  <c r="G131" i="12" s="1"/>
  <c r="G132" i="12" s="1"/>
  <c r="G133" i="12" s="1"/>
  <c r="G134" i="12" s="1"/>
  <c r="G135" i="12" s="1"/>
  <c r="G136" i="12" s="1"/>
  <c r="G137" i="12" s="1"/>
  <c r="G138" i="12" s="1"/>
  <c r="G139" i="12" s="1"/>
  <c r="G140" i="12" s="1"/>
  <c r="G141" i="12" s="1"/>
  <c r="G142" i="12" s="1"/>
  <c r="G143" i="12" s="1"/>
  <c r="G144" i="12" s="1"/>
  <c r="G145" i="12" s="1"/>
  <c r="G146" i="12" s="1"/>
  <c r="G147" i="12" s="1"/>
  <c r="G148" i="12" s="1"/>
  <c r="G149" i="12" s="1"/>
  <c r="G150" i="12" s="1"/>
  <c r="G151" i="12" s="1"/>
  <c r="G152" i="12" s="1"/>
  <c r="G153" i="12" s="1"/>
  <c r="G154" i="12" s="1"/>
  <c r="G155" i="12" s="1"/>
  <c r="G156" i="12" s="1"/>
  <c r="G157" i="12" s="1"/>
  <c r="G158" i="12" s="1"/>
  <c r="G159" i="12" s="1"/>
  <c r="G160" i="12" s="1"/>
  <c r="G161" i="12" s="1"/>
  <c r="G162" i="12" s="1"/>
  <c r="G163" i="12" s="1"/>
  <c r="G164" i="12" s="1"/>
  <c r="G165" i="12" s="1"/>
  <c r="G166" i="12" s="1"/>
  <c r="G167" i="12" s="1"/>
  <c r="G168" i="12" s="1"/>
  <c r="G169" i="12" s="1"/>
  <c r="G170" i="12" s="1"/>
  <c r="G171" i="12" s="1"/>
  <c r="G172" i="12" s="1"/>
  <c r="G173" i="12" s="1"/>
  <c r="G174" i="12" s="1"/>
  <c r="G175" i="12" s="1"/>
  <c r="G176" i="12" s="1"/>
  <c r="G177" i="12" s="1"/>
  <c r="G178" i="12" s="1"/>
  <c r="G179" i="12" s="1"/>
  <c r="G180" i="12" s="1"/>
  <c r="G181" i="12" s="1"/>
  <c r="G182" i="12" s="1"/>
  <c r="G183" i="12" s="1"/>
  <c r="G184" i="12" s="1"/>
  <c r="G185" i="12" s="1"/>
  <c r="G186" i="12" s="1"/>
  <c r="G187" i="12" s="1"/>
  <c r="G188" i="12" s="1"/>
  <c r="I108" i="12" l="1"/>
  <c r="D302" i="12"/>
  <c r="E302" i="12"/>
  <c r="H302" i="12" s="1"/>
  <c r="D108" i="12"/>
  <c r="E109" i="12"/>
  <c r="H109" i="12" s="1"/>
  <c r="I109" i="12" l="1"/>
  <c r="E303" i="12"/>
  <c r="H303" i="12" s="1"/>
  <c r="D303" i="12"/>
  <c r="E110" i="12"/>
  <c r="H110" i="12" s="1"/>
  <c r="D109" i="12"/>
  <c r="K6" i="9"/>
  <c r="L6" i="9" s="1"/>
  <c r="K7" i="9"/>
  <c r="K8" i="9"/>
  <c r="L8" i="9" s="1"/>
  <c r="K9" i="9"/>
  <c r="L9" i="9" s="1"/>
  <c r="K16" i="9"/>
  <c r="L16" i="9" s="1"/>
  <c r="K17" i="9"/>
  <c r="L17" i="9" s="1"/>
  <c r="K18" i="9"/>
  <c r="L18" i="9" s="1"/>
  <c r="K19" i="9"/>
  <c r="K20" i="9"/>
  <c r="L20" i="9" s="1"/>
  <c r="K21" i="9"/>
  <c r="L21" i="9" s="1"/>
  <c r="K22" i="9"/>
  <c r="L22" i="9" s="1"/>
  <c r="K23" i="9"/>
  <c r="K24" i="9"/>
  <c r="L24" i="9" s="1"/>
  <c r="K25" i="9"/>
  <c r="L25" i="9" s="1"/>
  <c r="K26" i="9"/>
  <c r="L26" i="9" s="1"/>
  <c r="K27" i="9"/>
  <c r="K28" i="9"/>
  <c r="L28" i="9" s="1"/>
  <c r="K29" i="9"/>
  <c r="L29" i="9" s="1"/>
  <c r="K30" i="9"/>
  <c r="L30" i="9" s="1"/>
  <c r="K31" i="9"/>
  <c r="K32" i="9"/>
  <c r="L32" i="9" s="1"/>
  <c r="K33" i="9"/>
  <c r="L33" i="9" s="1"/>
  <c r="K34" i="9"/>
  <c r="L34" i="9" s="1"/>
  <c r="K35" i="9"/>
  <c r="K5" i="9"/>
  <c r="L5" i="9" s="1"/>
  <c r="K4" i="9"/>
  <c r="L4" i="9"/>
  <c r="L3" i="9"/>
  <c r="K3" i="9"/>
  <c r="I110" i="12" l="1"/>
  <c r="D304" i="12"/>
  <c r="E304" i="12"/>
  <c r="H304" i="12" s="1"/>
  <c r="D110" i="12"/>
  <c r="E111" i="12"/>
  <c r="H111" i="12" s="1"/>
  <c r="I111" i="12" s="1"/>
  <c r="J4" i="9"/>
  <c r="L35" i="9"/>
  <c r="J35" i="9" s="1"/>
  <c r="J34" i="9"/>
  <c r="J33" i="9"/>
  <c r="L31" i="9"/>
  <c r="J31" i="9" s="1"/>
  <c r="J30" i="9"/>
  <c r="J29" i="9"/>
  <c r="L27" i="9"/>
  <c r="J27" i="9" s="1"/>
  <c r="J26" i="9"/>
  <c r="J25" i="9"/>
  <c r="L23" i="9"/>
  <c r="J23" i="9" s="1"/>
  <c r="J22" i="9"/>
  <c r="J21" i="9"/>
  <c r="L19" i="9"/>
  <c r="J19" i="9" s="1"/>
  <c r="J18" i="9"/>
  <c r="J17" i="9"/>
  <c r="J15" i="9"/>
  <c r="J14" i="9"/>
  <c r="J13" i="9"/>
  <c r="J11" i="9"/>
  <c r="J10" i="9"/>
  <c r="J9" i="9"/>
  <c r="L7" i="9"/>
  <c r="J7" i="9" s="1"/>
  <c r="J6" i="9"/>
  <c r="J32" i="9"/>
  <c r="J28" i="9"/>
  <c r="J24" i="9"/>
  <c r="J20" i="9"/>
  <c r="J16" i="9"/>
  <c r="J12" i="9"/>
  <c r="J8" i="9"/>
  <c r="J5" i="9"/>
  <c r="J3" i="9"/>
  <c r="E305" i="12" l="1"/>
  <c r="H305" i="12" s="1"/>
  <c r="D305" i="12"/>
  <c r="D111" i="12"/>
  <c r="E112" i="12"/>
  <c r="H112" i="12" s="1"/>
  <c r="I112" i="12" s="1"/>
  <c r="J22" i="12"/>
  <c r="J21" i="12"/>
  <c r="J20" i="12"/>
  <c r="J19" i="12"/>
  <c r="J18" i="12"/>
  <c r="J17" i="12"/>
  <c r="J16" i="12"/>
  <c r="D306" i="12" l="1"/>
  <c r="E306" i="12"/>
  <c r="H306" i="12" s="1"/>
  <c r="E113" i="12"/>
  <c r="H113" i="12" s="1"/>
  <c r="I113" i="12" s="1"/>
  <c r="D112" i="12"/>
  <c r="J23" i="12"/>
  <c r="E307" i="12" l="1"/>
  <c r="H307" i="12" s="1"/>
  <c r="D307" i="12"/>
  <c r="D113" i="12"/>
  <c r="E114" i="12"/>
  <c r="H114" i="12" s="1"/>
  <c r="I114" i="12" s="1"/>
  <c r="J24" i="12"/>
  <c r="J15" i="12"/>
  <c r="J14" i="12"/>
  <c r="J13" i="12"/>
  <c r="J12" i="12"/>
  <c r="J11" i="12"/>
  <c r="J10" i="12"/>
  <c r="J9" i="12"/>
  <c r="J8" i="12"/>
  <c r="K6" i="12"/>
  <c r="D308" i="12" l="1"/>
  <c r="E308" i="12"/>
  <c r="H308" i="12" s="1"/>
  <c r="D114" i="12"/>
  <c r="E115" i="12"/>
  <c r="H115" i="12" s="1"/>
  <c r="I115" i="12" s="1"/>
  <c r="J25" i="12"/>
  <c r="K8" i="12"/>
  <c r="E309" i="12" l="1"/>
  <c r="H309" i="12" s="1"/>
  <c r="D309" i="12"/>
  <c r="D115" i="12"/>
  <c r="E116" i="12"/>
  <c r="H116" i="12" s="1"/>
  <c r="I116" i="12" s="1"/>
  <c r="J26" i="12"/>
  <c r="K16" i="12"/>
  <c r="K9" i="12"/>
  <c r="K10" i="12"/>
  <c r="D310" i="12" l="1"/>
  <c r="E310" i="12"/>
  <c r="H310" i="12" s="1"/>
  <c r="E117" i="12"/>
  <c r="H117" i="12" s="1"/>
  <c r="I117" i="12" s="1"/>
  <c r="D116" i="12"/>
  <c r="J27" i="12"/>
  <c r="K17" i="12"/>
  <c r="K11" i="12"/>
  <c r="E311" i="12" l="1"/>
  <c r="H311" i="12" s="1"/>
  <c r="D311" i="12"/>
  <c r="E118" i="12"/>
  <c r="H118" i="12" s="1"/>
  <c r="I118" i="12" s="1"/>
  <c r="D117" i="12"/>
  <c r="J28" i="12"/>
  <c r="K18" i="12"/>
  <c r="K12" i="12"/>
  <c r="D312" i="12" l="1"/>
  <c r="E312" i="12"/>
  <c r="H312" i="12" s="1"/>
  <c r="D118" i="12"/>
  <c r="E119" i="12"/>
  <c r="H119" i="12" s="1"/>
  <c r="I119" i="12" s="1"/>
  <c r="J29" i="12"/>
  <c r="K19" i="12"/>
  <c r="E313" i="12" l="1"/>
  <c r="H313" i="12" s="1"/>
  <c r="D313" i="12"/>
  <c r="E120" i="12"/>
  <c r="H120" i="12" s="1"/>
  <c r="I120" i="12" s="1"/>
  <c r="D119" i="12"/>
  <c r="J30" i="12"/>
  <c r="K20" i="12"/>
  <c r="K14" i="12"/>
  <c r="K13" i="12"/>
  <c r="D314" i="12" l="1"/>
  <c r="E314" i="12"/>
  <c r="H314" i="12" s="1"/>
  <c r="D120" i="12"/>
  <c r="E121" i="12"/>
  <c r="H121" i="12" s="1"/>
  <c r="I121" i="12" s="1"/>
  <c r="J31" i="12"/>
  <c r="K21" i="12"/>
  <c r="K15" i="12"/>
  <c r="E315" i="12" l="1"/>
  <c r="H315" i="12" s="1"/>
  <c r="D315" i="12"/>
  <c r="D121" i="12"/>
  <c r="E122" i="12"/>
  <c r="H122" i="12" s="1"/>
  <c r="I122" i="12" s="1"/>
  <c r="J32" i="12"/>
  <c r="K22" i="12"/>
  <c r="D316" i="12" l="1"/>
  <c r="E316" i="12"/>
  <c r="H316" i="12" s="1"/>
  <c r="E123" i="12"/>
  <c r="H123" i="12" s="1"/>
  <c r="I123" i="12" s="1"/>
  <c r="D122" i="12"/>
  <c r="J33" i="12"/>
  <c r="K23" i="12"/>
  <c r="E317" i="12" l="1"/>
  <c r="H317" i="12" s="1"/>
  <c r="D317" i="12"/>
  <c r="D123" i="12"/>
  <c r="E124" i="12"/>
  <c r="H124" i="12" s="1"/>
  <c r="I124" i="12" s="1"/>
  <c r="J34" i="12"/>
  <c r="K24" i="12"/>
  <c r="D318" i="12" l="1"/>
  <c r="E318" i="12"/>
  <c r="H318" i="12" s="1"/>
  <c r="E125" i="12"/>
  <c r="H125" i="12" s="1"/>
  <c r="I125" i="12" s="1"/>
  <c r="D124" i="12"/>
  <c r="J35" i="12"/>
  <c r="K25" i="12"/>
  <c r="E319" i="12" l="1"/>
  <c r="H319" i="12" s="1"/>
  <c r="D319" i="12"/>
  <c r="E126" i="12"/>
  <c r="H126" i="12" s="1"/>
  <c r="I126" i="12" s="1"/>
  <c r="D125" i="12"/>
  <c r="J36" i="12"/>
  <c r="K26" i="12"/>
  <c r="D320" i="12" l="1"/>
  <c r="E320" i="12"/>
  <c r="H320" i="12" s="1"/>
  <c r="D126" i="12"/>
  <c r="E127" i="12"/>
  <c r="H127" i="12" s="1"/>
  <c r="I127" i="12" s="1"/>
  <c r="J37" i="12"/>
  <c r="K27" i="12"/>
  <c r="E321" i="12" l="1"/>
  <c r="H321" i="12" s="1"/>
  <c r="D321" i="12"/>
  <c r="E128" i="12"/>
  <c r="H128" i="12" s="1"/>
  <c r="I128" i="12" s="1"/>
  <c r="D127" i="12"/>
  <c r="J38" i="12"/>
  <c r="K28" i="12"/>
  <c r="D322" i="12" l="1"/>
  <c r="E322" i="12"/>
  <c r="H322" i="12" s="1"/>
  <c r="D128" i="12"/>
  <c r="E129" i="12"/>
  <c r="H129" i="12" s="1"/>
  <c r="I129" i="12" s="1"/>
  <c r="K29" i="12"/>
  <c r="E323" i="12" l="1"/>
  <c r="H323" i="12" s="1"/>
  <c r="D323" i="12"/>
  <c r="E130" i="12"/>
  <c r="H130" i="12" s="1"/>
  <c r="I130" i="12" s="1"/>
  <c r="D129" i="12"/>
  <c r="J39" i="12"/>
  <c r="J40" i="12"/>
  <c r="K30" i="12"/>
  <c r="D324" i="12" l="1"/>
  <c r="E324" i="12"/>
  <c r="H324" i="12" s="1"/>
  <c r="D130" i="12"/>
  <c r="E131" i="12"/>
  <c r="H131" i="12" s="1"/>
  <c r="I131" i="12" s="1"/>
  <c r="J41" i="12"/>
  <c r="K31" i="12"/>
  <c r="E325" i="12" l="1"/>
  <c r="H325" i="12" s="1"/>
  <c r="D325" i="12"/>
  <c r="D131" i="12"/>
  <c r="E132" i="12"/>
  <c r="H132" i="12" s="1"/>
  <c r="I132" i="12" s="1"/>
  <c r="J42" i="12"/>
  <c r="K32" i="12"/>
  <c r="D326" i="12" l="1"/>
  <c r="E326" i="12"/>
  <c r="H326" i="12" s="1"/>
  <c r="D132" i="12"/>
  <c r="E133" i="12"/>
  <c r="H133" i="12" s="1"/>
  <c r="I133" i="12" s="1"/>
  <c r="J43" i="12"/>
  <c r="K33" i="12"/>
  <c r="E327" i="12" l="1"/>
  <c r="H327" i="12" s="1"/>
  <c r="D327" i="12"/>
  <c r="E134" i="12"/>
  <c r="H134" i="12" s="1"/>
  <c r="I134" i="12" s="1"/>
  <c r="D133" i="12"/>
  <c r="J44" i="12"/>
  <c r="K34" i="12"/>
  <c r="D328" i="12" l="1"/>
  <c r="E328" i="12"/>
  <c r="H328" i="12" s="1"/>
  <c r="D134" i="12"/>
  <c r="E135" i="12"/>
  <c r="H135" i="12" s="1"/>
  <c r="I135" i="12" s="1"/>
  <c r="J45" i="12"/>
  <c r="K35" i="12"/>
  <c r="E329" i="12" l="1"/>
  <c r="H329" i="12" s="1"/>
  <c r="D329" i="12"/>
  <c r="E136" i="12"/>
  <c r="H136" i="12" s="1"/>
  <c r="I136" i="12" s="1"/>
  <c r="D135" i="12"/>
  <c r="J46" i="12"/>
  <c r="K36" i="12"/>
  <c r="D330" i="12" l="1"/>
  <c r="E330" i="12"/>
  <c r="H330" i="12" s="1"/>
  <c r="D136" i="12"/>
  <c r="E137" i="12"/>
  <c r="H137" i="12" s="1"/>
  <c r="I137" i="12" s="1"/>
  <c r="J47" i="12"/>
  <c r="K37" i="12"/>
  <c r="E331" i="12" l="1"/>
  <c r="H331" i="12" s="1"/>
  <c r="D331" i="12"/>
  <c r="E138" i="12"/>
  <c r="H138" i="12" s="1"/>
  <c r="I138" i="12" s="1"/>
  <c r="D137" i="12"/>
  <c r="J48" i="12"/>
  <c r="K38" i="12"/>
  <c r="D332" i="12" l="1"/>
  <c r="E332" i="12"/>
  <c r="H332" i="12" s="1"/>
  <c r="D138" i="12"/>
  <c r="E139" i="12"/>
  <c r="H139" i="12" s="1"/>
  <c r="I139" i="12" s="1"/>
  <c r="J49" i="12"/>
  <c r="K39" i="12"/>
  <c r="E333" i="12" l="1"/>
  <c r="H333" i="12" s="1"/>
  <c r="D333" i="12"/>
  <c r="D139" i="12"/>
  <c r="E140" i="12"/>
  <c r="H140" i="12" s="1"/>
  <c r="I140" i="12" s="1"/>
  <c r="J50" i="12"/>
  <c r="K40" i="12"/>
  <c r="D334" i="12" l="1"/>
  <c r="E334" i="12"/>
  <c r="H334" i="12" s="1"/>
  <c r="E141" i="12"/>
  <c r="H141" i="12" s="1"/>
  <c r="I141" i="12" s="1"/>
  <c r="D140" i="12"/>
  <c r="J51" i="12"/>
  <c r="K41" i="12"/>
  <c r="E335" i="12" l="1"/>
  <c r="H335" i="12" s="1"/>
  <c r="D335" i="12"/>
  <c r="E142" i="12"/>
  <c r="H142" i="12" s="1"/>
  <c r="I142" i="12" s="1"/>
  <c r="D141" i="12"/>
  <c r="J52" i="12"/>
  <c r="K42" i="12"/>
  <c r="K43" i="12"/>
  <c r="D336" i="12" l="1"/>
  <c r="E336" i="12"/>
  <c r="H336" i="12" s="1"/>
  <c r="D142" i="12"/>
  <c r="E143" i="12"/>
  <c r="H143" i="12" s="1"/>
  <c r="I143" i="12" s="1"/>
  <c r="J53" i="12"/>
  <c r="E337" i="12" l="1"/>
  <c r="H337" i="12" s="1"/>
  <c r="D337" i="12"/>
  <c r="E144" i="12"/>
  <c r="H144" i="12" s="1"/>
  <c r="I144" i="12" s="1"/>
  <c r="D143" i="12"/>
  <c r="J54" i="12"/>
  <c r="K44" i="12"/>
  <c r="D338" i="12" l="1"/>
  <c r="E338" i="12"/>
  <c r="H338" i="12" s="1"/>
  <c r="D144" i="12"/>
  <c r="E145" i="12"/>
  <c r="H145" i="12" s="1"/>
  <c r="I145" i="12" s="1"/>
  <c r="J55" i="12"/>
  <c r="K45" i="12"/>
  <c r="E339" i="12" l="1"/>
  <c r="H339" i="12" s="1"/>
  <c r="D339" i="12"/>
  <c r="E146" i="12"/>
  <c r="H146" i="12" s="1"/>
  <c r="I146" i="12" s="1"/>
  <c r="D145" i="12"/>
  <c r="J56" i="12"/>
  <c r="K46" i="12"/>
  <c r="D340" i="12" l="1"/>
  <c r="E340" i="12"/>
  <c r="H340" i="12" s="1"/>
  <c r="D146" i="12"/>
  <c r="E147" i="12"/>
  <c r="H147" i="12" s="1"/>
  <c r="I147" i="12" s="1"/>
  <c r="K47" i="12"/>
  <c r="J57" i="12"/>
  <c r="E341" i="12" l="1"/>
  <c r="H341" i="12" s="1"/>
  <c r="D341" i="12"/>
  <c r="E148" i="12"/>
  <c r="H148" i="12" s="1"/>
  <c r="I148" i="12" s="1"/>
  <c r="D147" i="12"/>
  <c r="J58" i="12"/>
  <c r="K48" i="12"/>
  <c r="D342" i="12" l="1"/>
  <c r="E342" i="12"/>
  <c r="H342" i="12" s="1"/>
  <c r="D148" i="12"/>
  <c r="E149" i="12"/>
  <c r="H149" i="12" s="1"/>
  <c r="I149" i="12" s="1"/>
  <c r="J59" i="12"/>
  <c r="K49" i="12"/>
  <c r="E343" i="12" l="1"/>
  <c r="H343" i="12" s="1"/>
  <c r="D343" i="12"/>
  <c r="E150" i="12"/>
  <c r="H150" i="12" s="1"/>
  <c r="I150" i="12" s="1"/>
  <c r="D149" i="12"/>
  <c r="J60" i="12"/>
  <c r="K50" i="12"/>
  <c r="D344" i="12" l="1"/>
  <c r="E344" i="12"/>
  <c r="H344" i="12" s="1"/>
  <c r="D150" i="12"/>
  <c r="E151" i="12"/>
  <c r="H151" i="12" s="1"/>
  <c r="I151" i="12" s="1"/>
  <c r="J61" i="12"/>
  <c r="K51" i="12"/>
  <c r="E345" i="12" l="1"/>
  <c r="H345" i="12" s="1"/>
  <c r="D345" i="12"/>
  <c r="E152" i="12"/>
  <c r="H152" i="12" s="1"/>
  <c r="I152" i="12" s="1"/>
  <c r="D151" i="12"/>
  <c r="J62" i="12"/>
  <c r="K52" i="12"/>
  <c r="D346" i="12" l="1"/>
  <c r="E346" i="12"/>
  <c r="H346" i="12" s="1"/>
  <c r="D152" i="12"/>
  <c r="E153" i="12"/>
  <c r="H153" i="12" s="1"/>
  <c r="I153" i="12" s="1"/>
  <c r="J63" i="12"/>
  <c r="K53" i="12"/>
  <c r="E347" i="12" l="1"/>
  <c r="H347" i="12" s="1"/>
  <c r="D347" i="12"/>
  <c r="D153" i="12"/>
  <c r="E154" i="12"/>
  <c r="H154" i="12" s="1"/>
  <c r="I154" i="12" s="1"/>
  <c r="J64" i="12"/>
  <c r="K54" i="12"/>
  <c r="D348" i="12" l="1"/>
  <c r="E348" i="12"/>
  <c r="H348" i="12" s="1"/>
  <c r="E155" i="12"/>
  <c r="H155" i="12" s="1"/>
  <c r="I155" i="12" s="1"/>
  <c r="D154" i="12"/>
  <c r="J65" i="12"/>
  <c r="K55" i="12"/>
  <c r="E349" i="12" l="1"/>
  <c r="H349" i="12" s="1"/>
  <c r="D349" i="12"/>
  <c r="D155" i="12"/>
  <c r="E156" i="12"/>
  <c r="H156" i="12" s="1"/>
  <c r="I156" i="12" s="1"/>
  <c r="J66" i="12"/>
  <c r="K56" i="12"/>
  <c r="D350" i="12" l="1"/>
  <c r="E350" i="12"/>
  <c r="H350" i="12" s="1"/>
  <c r="E157" i="12"/>
  <c r="H157" i="12" s="1"/>
  <c r="I157" i="12" s="1"/>
  <c r="D156" i="12"/>
  <c r="J67" i="12"/>
  <c r="K57" i="12"/>
  <c r="E351" i="12" l="1"/>
  <c r="H351" i="12" s="1"/>
  <c r="D351" i="12"/>
  <c r="E158" i="12"/>
  <c r="H158" i="12" s="1"/>
  <c r="I158" i="12" s="1"/>
  <c r="D157" i="12"/>
  <c r="J68" i="12"/>
  <c r="K58" i="12"/>
  <c r="D352" i="12" l="1"/>
  <c r="E352" i="12"/>
  <c r="H352" i="12" s="1"/>
  <c r="D158" i="12"/>
  <c r="E159" i="12"/>
  <c r="H159" i="12" s="1"/>
  <c r="I159" i="12" s="1"/>
  <c r="J69" i="12"/>
  <c r="K59" i="12"/>
  <c r="E353" i="12" l="1"/>
  <c r="H353" i="12" s="1"/>
  <c r="D353" i="12"/>
  <c r="E160" i="12"/>
  <c r="H160" i="12" s="1"/>
  <c r="I160" i="12" s="1"/>
  <c r="D159" i="12"/>
  <c r="J70" i="12"/>
  <c r="K60" i="12"/>
  <c r="D354" i="12" l="1"/>
  <c r="E354" i="12"/>
  <c r="H354" i="12" s="1"/>
  <c r="D160" i="12"/>
  <c r="E161" i="12"/>
  <c r="H161" i="12" s="1"/>
  <c r="I161" i="12" s="1"/>
  <c r="J71" i="12"/>
  <c r="K61" i="12"/>
  <c r="E355" i="12" l="1"/>
  <c r="H355" i="12" s="1"/>
  <c r="D355" i="12"/>
  <c r="E162" i="12"/>
  <c r="H162" i="12" s="1"/>
  <c r="I162" i="12" s="1"/>
  <c r="D161" i="12"/>
  <c r="J72" i="12"/>
  <c r="K62" i="12"/>
  <c r="D356" i="12" l="1"/>
  <c r="E356" i="12"/>
  <c r="H356" i="12" s="1"/>
  <c r="D162" i="12"/>
  <c r="E163" i="12"/>
  <c r="H163" i="12" s="1"/>
  <c r="I163" i="12" s="1"/>
  <c r="K63" i="12"/>
  <c r="J73" i="12"/>
  <c r="E357" i="12" l="1"/>
  <c r="H357" i="12" s="1"/>
  <c r="D357" i="12"/>
  <c r="E164" i="12"/>
  <c r="H164" i="12" s="1"/>
  <c r="I164" i="12" s="1"/>
  <c r="D163" i="12"/>
  <c r="J74" i="12"/>
  <c r="K64" i="12"/>
  <c r="D358" i="12" l="1"/>
  <c r="E358" i="12"/>
  <c r="H358" i="12" s="1"/>
  <c r="D164" i="12"/>
  <c r="E165" i="12"/>
  <c r="H165" i="12" s="1"/>
  <c r="I165" i="12" s="1"/>
  <c r="J75" i="12"/>
  <c r="K65" i="12"/>
  <c r="E359" i="12" l="1"/>
  <c r="H359" i="12" s="1"/>
  <c r="D359" i="12"/>
  <c r="E166" i="12"/>
  <c r="H166" i="12" s="1"/>
  <c r="I166" i="12" s="1"/>
  <c r="D165" i="12"/>
  <c r="J76" i="12"/>
  <c r="K66" i="12"/>
  <c r="D360" i="12" l="1"/>
  <c r="E360" i="12"/>
  <c r="H360" i="12" s="1"/>
  <c r="D166" i="12"/>
  <c r="E167" i="12"/>
  <c r="H167" i="12" s="1"/>
  <c r="I167" i="12" s="1"/>
  <c r="J77" i="12"/>
  <c r="K67" i="12"/>
  <c r="E361" i="12" l="1"/>
  <c r="H361" i="12" s="1"/>
  <c r="D361" i="12"/>
  <c r="E168" i="12"/>
  <c r="H168" i="12" s="1"/>
  <c r="I168" i="12" s="1"/>
  <c r="D167" i="12"/>
  <c r="J78" i="12"/>
  <c r="K68" i="12"/>
  <c r="D362" i="12" l="1"/>
  <c r="E362" i="12"/>
  <c r="H362" i="12" s="1"/>
  <c r="D168" i="12"/>
  <c r="E169" i="12"/>
  <c r="H169" i="12" s="1"/>
  <c r="I169" i="12" s="1"/>
  <c r="J79" i="12"/>
  <c r="K69" i="12"/>
  <c r="E363" i="12" l="1"/>
  <c r="H363" i="12" s="1"/>
  <c r="D363" i="12"/>
  <c r="E170" i="12"/>
  <c r="H170" i="12" s="1"/>
  <c r="I170" i="12" s="1"/>
  <c r="D169" i="12"/>
  <c r="J80" i="12"/>
  <c r="K70" i="12"/>
  <c r="D364" i="12" l="1"/>
  <c r="E364" i="12"/>
  <c r="H364" i="12" s="1"/>
  <c r="D170" i="12"/>
  <c r="E171" i="12"/>
  <c r="H171" i="12" s="1"/>
  <c r="I171" i="12" s="1"/>
  <c r="J81" i="12"/>
  <c r="K71" i="12"/>
  <c r="E365" i="12" l="1"/>
  <c r="H365" i="12" s="1"/>
  <c r="D365" i="12"/>
  <c r="E172" i="12"/>
  <c r="H172" i="12" s="1"/>
  <c r="I172" i="12" s="1"/>
  <c r="D171" i="12"/>
  <c r="J82" i="12"/>
  <c r="K72" i="12"/>
  <c r="D366" i="12" l="1"/>
  <c r="E366" i="12"/>
  <c r="H366" i="12" s="1"/>
  <c r="D172" i="12"/>
  <c r="E173" i="12"/>
  <c r="H173" i="12" s="1"/>
  <c r="I173" i="12" s="1"/>
  <c r="J83" i="12"/>
  <c r="K73" i="12"/>
  <c r="E367" i="12" l="1"/>
  <c r="H367" i="12" s="1"/>
  <c r="D367" i="12"/>
  <c r="E174" i="12"/>
  <c r="H174" i="12" s="1"/>
  <c r="I174" i="12" s="1"/>
  <c r="D173" i="12"/>
  <c r="J84" i="12"/>
  <c r="K74" i="12"/>
  <c r="D368" i="12" l="1"/>
  <c r="E368" i="12"/>
  <c r="H368" i="12" s="1"/>
  <c r="D174" i="12"/>
  <c r="E175" i="12"/>
  <c r="H175" i="12" s="1"/>
  <c r="I175" i="12" s="1"/>
  <c r="J85" i="12"/>
  <c r="K75" i="12"/>
  <c r="E369" i="12" l="1"/>
  <c r="H369" i="12" s="1"/>
  <c r="D369" i="12"/>
  <c r="E176" i="12"/>
  <c r="H176" i="12" s="1"/>
  <c r="I176" i="12" s="1"/>
  <c r="D175" i="12"/>
  <c r="J86" i="12"/>
  <c r="K76" i="12"/>
  <c r="D371" i="12" l="1"/>
  <c r="D370" i="12"/>
  <c r="E371" i="12"/>
  <c r="H371" i="12" s="1"/>
  <c r="E370" i="12"/>
  <c r="H370" i="12" s="1"/>
  <c r="D176" i="12"/>
  <c r="E177" i="12"/>
  <c r="H177" i="12" s="1"/>
  <c r="I177" i="12" s="1"/>
  <c r="J87" i="12"/>
  <c r="K77" i="12"/>
  <c r="E178" i="12" l="1"/>
  <c r="H178" i="12" s="1"/>
  <c r="I178" i="12" s="1"/>
  <c r="D177" i="12"/>
  <c r="J88" i="12"/>
  <c r="K78" i="12"/>
  <c r="D178" i="12" l="1"/>
  <c r="E179" i="12"/>
  <c r="H179" i="12" s="1"/>
  <c r="I179" i="12" s="1"/>
  <c r="J89" i="12"/>
  <c r="K79" i="12"/>
  <c r="E180" i="12" l="1"/>
  <c r="H180" i="12" s="1"/>
  <c r="I180" i="12" s="1"/>
  <c r="D179" i="12"/>
  <c r="J90" i="12"/>
  <c r="K80" i="12"/>
  <c r="D180" i="12" l="1"/>
  <c r="E181" i="12"/>
  <c r="H181" i="12" s="1"/>
  <c r="I181" i="12" s="1"/>
  <c r="J91" i="12"/>
  <c r="K81" i="12"/>
  <c r="E182" i="12" l="1"/>
  <c r="H182" i="12" s="1"/>
  <c r="I182" i="12" s="1"/>
  <c r="D181" i="12"/>
  <c r="J92" i="12"/>
  <c r="K82" i="12"/>
  <c r="D182" i="12" l="1"/>
  <c r="E183" i="12"/>
  <c r="H183" i="12" s="1"/>
  <c r="I183" i="12" s="1"/>
  <c r="J93" i="12"/>
  <c r="K83" i="12"/>
  <c r="E184" i="12" l="1"/>
  <c r="H184" i="12" s="1"/>
  <c r="I184" i="12" s="1"/>
  <c r="D183" i="12"/>
  <c r="K84" i="12"/>
  <c r="J94" i="12"/>
  <c r="D6" i="12"/>
  <c r="N7" i="12" s="1"/>
  <c r="D189" i="12" l="1"/>
  <c r="N8" i="12"/>
  <c r="O8" i="12"/>
  <c r="D184" i="12"/>
  <c r="E185" i="12"/>
  <c r="H185" i="12" s="1"/>
  <c r="I185" i="12" s="1"/>
  <c r="N6" i="12"/>
  <c r="J95" i="12"/>
  <c r="K85" i="12"/>
  <c r="O6" i="12"/>
  <c r="J7" i="12"/>
  <c r="K7" i="12" s="1"/>
  <c r="E186" i="12" l="1"/>
  <c r="H186" i="12" s="1"/>
  <c r="I186" i="12" s="1"/>
  <c r="D185" i="12"/>
  <c r="J96" i="12"/>
  <c r="K86" i="12"/>
  <c r="C7" i="12"/>
  <c r="D372" i="12"/>
  <c r="C190" i="12" s="1"/>
  <c r="D186" i="12" l="1"/>
  <c r="E188" i="12"/>
  <c r="H188" i="12" s="1"/>
  <c r="E187" i="12"/>
  <c r="H187" i="12" s="1"/>
  <c r="I187" i="12" s="1"/>
  <c r="J97" i="12"/>
  <c r="K87" i="12"/>
  <c r="I188" i="12" l="1"/>
  <c r="D188" i="12"/>
  <c r="D187" i="12"/>
  <c r="J98" i="12"/>
  <c r="K88" i="12"/>
  <c r="J189" i="12" l="1"/>
  <c r="J99" i="12"/>
  <c r="K89" i="12"/>
  <c r="J100" i="12" l="1"/>
  <c r="K90" i="12"/>
  <c r="J101" i="12" l="1"/>
  <c r="K91" i="12"/>
  <c r="J102" i="12" l="1"/>
  <c r="K92" i="12"/>
  <c r="J103" i="12" l="1"/>
  <c r="K93" i="12"/>
  <c r="J104" i="12" l="1"/>
  <c r="K94" i="12"/>
  <c r="J105" i="12" l="1"/>
  <c r="K95" i="12"/>
  <c r="K96" i="12" l="1"/>
  <c r="J106" i="12"/>
  <c r="J107" i="12" l="1"/>
  <c r="K97" i="12"/>
  <c r="J108" i="12" l="1"/>
  <c r="K98" i="12"/>
  <c r="J109" i="12" l="1"/>
  <c r="K99" i="12"/>
  <c r="J110" i="12" l="1"/>
  <c r="K100" i="12"/>
  <c r="J111" i="12" l="1"/>
  <c r="K101" i="12"/>
  <c r="J112" i="12" l="1"/>
  <c r="K102" i="12"/>
  <c r="J113" i="12" l="1"/>
  <c r="K103" i="12"/>
  <c r="J114" i="12" l="1"/>
  <c r="K104" i="12"/>
  <c r="J115" i="12" l="1"/>
  <c r="K105" i="12"/>
  <c r="J116" i="12" l="1"/>
  <c r="K106" i="12"/>
  <c r="J117" i="12" l="1"/>
  <c r="K107" i="12"/>
  <c r="J118" i="12" l="1"/>
  <c r="K108" i="12"/>
  <c r="J119" i="12" l="1"/>
  <c r="K109" i="12"/>
  <c r="J120" i="12" l="1"/>
  <c r="K110" i="12"/>
  <c r="J121" i="12" l="1"/>
  <c r="K111" i="12"/>
  <c r="J122" i="12" l="1"/>
  <c r="K112" i="12"/>
  <c r="J123" i="12" l="1"/>
  <c r="K113" i="12"/>
  <c r="J124" i="12" l="1"/>
  <c r="K114" i="12"/>
  <c r="J125" i="12" l="1"/>
  <c r="K115" i="12"/>
  <c r="J126" i="12" l="1"/>
  <c r="K116" i="12"/>
  <c r="K117" i="12" l="1"/>
  <c r="J127" i="12"/>
  <c r="K118" i="12" l="1"/>
  <c r="J128" i="12"/>
  <c r="J129" i="12" l="1"/>
  <c r="K119" i="12"/>
  <c r="J130" i="12" l="1"/>
  <c r="K120" i="12"/>
  <c r="J131" i="12" l="1"/>
  <c r="K121" i="12"/>
  <c r="J132" i="12" l="1"/>
  <c r="K122" i="12"/>
  <c r="J133" i="12" l="1"/>
  <c r="K123" i="12"/>
  <c r="J134" i="12" l="1"/>
  <c r="K124" i="12"/>
  <c r="J135" i="12" l="1"/>
  <c r="K125" i="12"/>
  <c r="J136" i="12" l="1"/>
  <c r="K126" i="12"/>
  <c r="J137" i="12" l="1"/>
  <c r="K137" i="12" s="1"/>
  <c r="K127" i="12"/>
  <c r="K128" i="12" l="1"/>
  <c r="J138" i="12"/>
  <c r="J139" i="12" l="1"/>
  <c r="K129" i="12"/>
  <c r="J140" i="12" l="1"/>
  <c r="K130" i="12"/>
  <c r="J141" i="12" l="1"/>
  <c r="K131" i="12"/>
  <c r="J142" i="12" l="1"/>
  <c r="K132" i="12"/>
  <c r="J143" i="12" l="1"/>
  <c r="K133" i="12"/>
  <c r="J144" i="12" l="1"/>
  <c r="K134" i="12"/>
  <c r="J145" i="12" l="1"/>
  <c r="K135" i="12"/>
  <c r="K136" i="12" l="1"/>
  <c r="J146" i="12"/>
  <c r="J147" i="12" l="1"/>
  <c r="J148" i="12" l="1"/>
  <c r="K138" i="12"/>
  <c r="J149" i="12" l="1"/>
  <c r="K139" i="12"/>
  <c r="K140" i="12" l="1"/>
  <c r="J150" i="12"/>
  <c r="J151" i="12" l="1"/>
  <c r="K141" i="12"/>
  <c r="K142" i="12" l="1"/>
  <c r="J152" i="12"/>
  <c r="J153" i="12" l="1"/>
  <c r="K143" i="12"/>
  <c r="J154" i="12" l="1"/>
  <c r="K144" i="12"/>
  <c r="J155" i="12" l="1"/>
  <c r="K145" i="12"/>
  <c r="J156" i="12" l="1"/>
  <c r="K146" i="12"/>
  <c r="J157" i="12" l="1"/>
  <c r="K147" i="12"/>
  <c r="J158" i="12" l="1"/>
  <c r="K148" i="12"/>
  <c r="J159" i="12" l="1"/>
  <c r="K149" i="12"/>
  <c r="J160" i="12" l="1"/>
  <c r="K150" i="12"/>
  <c r="J161" i="12" l="1"/>
  <c r="K151" i="12"/>
  <c r="J162" i="12" l="1"/>
  <c r="K152" i="12"/>
  <c r="J163" i="12" l="1"/>
  <c r="K153" i="12"/>
  <c r="J164" i="12" l="1"/>
  <c r="K154" i="12"/>
  <c r="J165" i="12" l="1"/>
  <c r="K155" i="12"/>
  <c r="J166" i="12" l="1"/>
  <c r="K156" i="12"/>
  <c r="J167" i="12" l="1"/>
  <c r="K157" i="12"/>
  <c r="J168" i="12" l="1"/>
  <c r="K158" i="12"/>
  <c r="J169" i="12" l="1"/>
  <c r="K159" i="12"/>
  <c r="J170" i="12" l="1"/>
  <c r="K160" i="12"/>
  <c r="K161" i="12" l="1"/>
  <c r="J171" i="12"/>
  <c r="K162" i="12" l="1"/>
  <c r="J172" i="12"/>
  <c r="J173" i="12" l="1"/>
  <c r="K163" i="12"/>
  <c r="K164" i="12" l="1"/>
  <c r="J174" i="12"/>
  <c r="K165" i="12" l="1"/>
  <c r="J175" i="12"/>
  <c r="K166" i="12" l="1"/>
  <c r="J176" i="12"/>
  <c r="J177" i="12" l="1"/>
  <c r="K167" i="12"/>
  <c r="J178" i="12" l="1"/>
  <c r="K168" i="12"/>
  <c r="J179" i="12" l="1"/>
  <c r="K169" i="12"/>
  <c r="J180" i="12" l="1"/>
  <c r="K170" i="12"/>
  <c r="J181" i="12" l="1"/>
  <c r="K171" i="12"/>
  <c r="J182" i="12" l="1"/>
  <c r="K172" i="12"/>
  <c r="J183" i="12" l="1"/>
  <c r="K173" i="12"/>
  <c r="J184" i="12" l="1"/>
  <c r="K174" i="12"/>
  <c r="J185" i="12" l="1"/>
  <c r="K175" i="12"/>
  <c r="J186" i="12" l="1"/>
  <c r="K176" i="12"/>
  <c r="J187" i="12" l="1"/>
  <c r="K177" i="12"/>
  <c r="J188" i="12" l="1"/>
  <c r="K178" i="12"/>
  <c r="G189" i="12" l="1"/>
  <c r="G190" i="12" s="1"/>
  <c r="G191" i="12" s="1"/>
  <c r="G192" i="12" s="1"/>
  <c r="G193" i="12" s="1"/>
  <c r="G194" i="12" s="1"/>
  <c r="G195" i="12" s="1"/>
  <c r="G196" i="12" s="1"/>
  <c r="G197" i="12" s="1"/>
  <c r="G198" i="12" s="1"/>
  <c r="G199" i="12" s="1"/>
  <c r="G200" i="12" s="1"/>
  <c r="G201" i="12" s="1"/>
  <c r="G202" i="12" s="1"/>
  <c r="G203" i="12" s="1"/>
  <c r="G204" i="12" s="1"/>
  <c r="G205" i="12" s="1"/>
  <c r="G206" i="12" s="1"/>
  <c r="G207" i="12" s="1"/>
  <c r="G208" i="12" s="1"/>
  <c r="G209" i="12" s="1"/>
  <c r="G210" i="12" s="1"/>
  <c r="G211" i="12" s="1"/>
  <c r="G212" i="12" s="1"/>
  <c r="G213" i="12" s="1"/>
  <c r="G214" i="12" s="1"/>
  <c r="G215" i="12" s="1"/>
  <c r="G216" i="12" s="1"/>
  <c r="G217" i="12" s="1"/>
  <c r="G218" i="12" s="1"/>
  <c r="G219" i="12" s="1"/>
  <c r="G220" i="12" s="1"/>
  <c r="G221" i="12" s="1"/>
  <c r="G222" i="12" s="1"/>
  <c r="G223" i="12" s="1"/>
  <c r="G224" i="12" s="1"/>
  <c r="G225" i="12" s="1"/>
  <c r="G226" i="12" s="1"/>
  <c r="G227" i="12" s="1"/>
  <c r="G228" i="12" s="1"/>
  <c r="G229" i="12" s="1"/>
  <c r="G230" i="12" s="1"/>
  <c r="G231" i="12" s="1"/>
  <c r="G232" i="12" s="1"/>
  <c r="G233" i="12" s="1"/>
  <c r="G234" i="12" s="1"/>
  <c r="G235" i="12" s="1"/>
  <c r="G236" i="12" s="1"/>
  <c r="G237" i="12" s="1"/>
  <c r="G238" i="12" s="1"/>
  <c r="G239" i="12" s="1"/>
  <c r="G240" i="12" s="1"/>
  <c r="G241" i="12" s="1"/>
  <c r="G242" i="12" s="1"/>
  <c r="G243" i="12" s="1"/>
  <c r="G244" i="12" s="1"/>
  <c r="G245" i="12" s="1"/>
  <c r="G246" i="12" s="1"/>
  <c r="G247" i="12" s="1"/>
  <c r="G248" i="12" s="1"/>
  <c r="G249" i="12" s="1"/>
  <c r="G250" i="12" s="1"/>
  <c r="G251" i="12" s="1"/>
  <c r="G252" i="12" s="1"/>
  <c r="G253" i="12" s="1"/>
  <c r="G254" i="12" s="1"/>
  <c r="G255" i="12" s="1"/>
  <c r="G256" i="12" s="1"/>
  <c r="G257" i="12" s="1"/>
  <c r="G258" i="12" s="1"/>
  <c r="G259" i="12" s="1"/>
  <c r="G260" i="12" s="1"/>
  <c r="G261" i="12" s="1"/>
  <c r="G262" i="12" s="1"/>
  <c r="G263" i="12" s="1"/>
  <c r="G264" i="12" s="1"/>
  <c r="G265" i="12" s="1"/>
  <c r="G266" i="12" s="1"/>
  <c r="G267" i="12" s="1"/>
  <c r="G268" i="12" s="1"/>
  <c r="G269" i="12" s="1"/>
  <c r="G270" i="12" s="1"/>
  <c r="G271" i="12" s="1"/>
  <c r="G272" i="12" s="1"/>
  <c r="G273" i="12" s="1"/>
  <c r="G274" i="12" s="1"/>
  <c r="G275" i="12" s="1"/>
  <c r="G276" i="12" s="1"/>
  <c r="G277" i="12" s="1"/>
  <c r="G278" i="12" s="1"/>
  <c r="G279" i="12" s="1"/>
  <c r="G280" i="12" s="1"/>
  <c r="G281" i="12" s="1"/>
  <c r="G282" i="12" s="1"/>
  <c r="G283" i="12" s="1"/>
  <c r="G284" i="12" s="1"/>
  <c r="G285" i="12" s="1"/>
  <c r="G286" i="12" s="1"/>
  <c r="G287" i="12" s="1"/>
  <c r="G288" i="12" s="1"/>
  <c r="G289" i="12" s="1"/>
  <c r="G290" i="12" s="1"/>
  <c r="G291" i="12" s="1"/>
  <c r="G292" i="12" s="1"/>
  <c r="G293" i="12" s="1"/>
  <c r="G294" i="12" s="1"/>
  <c r="G295" i="12" s="1"/>
  <c r="G296" i="12" s="1"/>
  <c r="G297" i="12" s="1"/>
  <c r="G298" i="12" s="1"/>
  <c r="G299" i="12" s="1"/>
  <c r="G300" i="12" s="1"/>
  <c r="G301" i="12" s="1"/>
  <c r="G302" i="12" s="1"/>
  <c r="G303" i="12" s="1"/>
  <c r="G304" i="12" s="1"/>
  <c r="G305" i="12" s="1"/>
  <c r="G306" i="12" s="1"/>
  <c r="G307" i="12" s="1"/>
  <c r="G308" i="12" s="1"/>
  <c r="G309" i="12" s="1"/>
  <c r="G310" i="12" s="1"/>
  <c r="G311" i="12" s="1"/>
  <c r="G312" i="12" s="1"/>
  <c r="G313" i="12" s="1"/>
  <c r="G314" i="12" s="1"/>
  <c r="G315" i="12" s="1"/>
  <c r="G316" i="12" s="1"/>
  <c r="G317" i="12" s="1"/>
  <c r="G318" i="12" s="1"/>
  <c r="G319" i="12" s="1"/>
  <c r="G320" i="12" s="1"/>
  <c r="G321" i="12" s="1"/>
  <c r="G322" i="12" s="1"/>
  <c r="G323" i="12" s="1"/>
  <c r="G324" i="12" s="1"/>
  <c r="G325" i="12" s="1"/>
  <c r="G326" i="12" s="1"/>
  <c r="G327" i="12" s="1"/>
  <c r="G328" i="12" s="1"/>
  <c r="G329" i="12" s="1"/>
  <c r="G330" i="12" s="1"/>
  <c r="G331" i="12" s="1"/>
  <c r="G332" i="12" s="1"/>
  <c r="G333" i="12" s="1"/>
  <c r="G334" i="12" s="1"/>
  <c r="G335" i="12" s="1"/>
  <c r="G336" i="12" s="1"/>
  <c r="G337" i="12" s="1"/>
  <c r="G338" i="12" s="1"/>
  <c r="G339" i="12" s="1"/>
  <c r="G340" i="12" s="1"/>
  <c r="G341" i="12" s="1"/>
  <c r="G342" i="12" s="1"/>
  <c r="G343" i="12" s="1"/>
  <c r="G344" i="12" s="1"/>
  <c r="G345" i="12" s="1"/>
  <c r="G346" i="12" s="1"/>
  <c r="G347" i="12" s="1"/>
  <c r="G348" i="12" s="1"/>
  <c r="G349" i="12" s="1"/>
  <c r="G350" i="12" s="1"/>
  <c r="G351" i="12" s="1"/>
  <c r="G352" i="12" s="1"/>
  <c r="G353" i="12" s="1"/>
  <c r="G354" i="12" s="1"/>
  <c r="G355" i="12" s="1"/>
  <c r="G356" i="12" s="1"/>
  <c r="G357" i="12" s="1"/>
  <c r="G358" i="12" s="1"/>
  <c r="G359" i="12" s="1"/>
  <c r="G360" i="12" s="1"/>
  <c r="G361" i="12" s="1"/>
  <c r="G362" i="12" s="1"/>
  <c r="G363" i="12" s="1"/>
  <c r="G364" i="12" s="1"/>
  <c r="G365" i="12" s="1"/>
  <c r="G366" i="12" s="1"/>
  <c r="G367" i="12" s="1"/>
  <c r="G368" i="12" s="1"/>
  <c r="G369" i="12" s="1"/>
  <c r="G370" i="12" s="1"/>
  <c r="G371" i="12" s="1"/>
  <c r="K179" i="12"/>
  <c r="K180" i="12" l="1"/>
  <c r="J190" i="12"/>
  <c r="K181" i="12" l="1"/>
  <c r="J191" i="12"/>
  <c r="K182" i="12" l="1"/>
  <c r="J192" i="12"/>
  <c r="K183" i="12" l="1"/>
  <c r="J193" i="12"/>
  <c r="K184" i="12" l="1"/>
  <c r="J194" i="12"/>
  <c r="K185" i="12" l="1"/>
  <c r="J195" i="12"/>
  <c r="K186" i="12" l="1"/>
  <c r="J196" i="12"/>
  <c r="K187" i="12" l="1"/>
  <c r="J197" i="12"/>
  <c r="K188" i="12" l="1"/>
  <c r="J198" i="12"/>
  <c r="K189" i="12" l="1"/>
  <c r="N9" i="12" s="1"/>
  <c r="I189" i="12"/>
  <c r="J199" i="12"/>
  <c r="I190" i="12" l="1"/>
  <c r="K191" i="12" s="1"/>
  <c r="K190" i="12"/>
  <c r="N11" i="12"/>
  <c r="J200" i="12"/>
  <c r="I191" i="12" l="1"/>
  <c r="I192" i="12" s="1"/>
  <c r="I193" i="12" s="1"/>
  <c r="I194" i="12" s="1"/>
  <c r="I195" i="12" s="1"/>
  <c r="I196" i="12" s="1"/>
  <c r="I197" i="12" s="1"/>
  <c r="I198" i="12" s="1"/>
  <c r="I199" i="12" s="1"/>
  <c r="I200" i="12" s="1"/>
  <c r="I201" i="12" s="1"/>
  <c r="I202" i="12" s="1"/>
  <c r="I203" i="12" s="1"/>
  <c r="I204" i="12" s="1"/>
  <c r="I205" i="12" s="1"/>
  <c r="I206" i="12" s="1"/>
  <c r="I207" i="12" s="1"/>
  <c r="I208" i="12" s="1"/>
  <c r="I209" i="12" s="1"/>
  <c r="I210" i="12" s="1"/>
  <c r="I211" i="12" s="1"/>
  <c r="I212" i="12" s="1"/>
  <c r="I213" i="12" s="1"/>
  <c r="I214" i="12" s="1"/>
  <c r="I215" i="12" s="1"/>
  <c r="I216" i="12" s="1"/>
  <c r="I217" i="12" s="1"/>
  <c r="I218" i="12" s="1"/>
  <c r="I219" i="12" s="1"/>
  <c r="I220" i="12" s="1"/>
  <c r="I221" i="12" s="1"/>
  <c r="I222" i="12" s="1"/>
  <c r="I223" i="12" s="1"/>
  <c r="I224" i="12" s="1"/>
  <c r="I225" i="12" s="1"/>
  <c r="I226" i="12" s="1"/>
  <c r="I227" i="12" s="1"/>
  <c r="I228" i="12" s="1"/>
  <c r="I229" i="12" s="1"/>
  <c r="I230" i="12" s="1"/>
  <c r="I231" i="12" s="1"/>
  <c r="I232" i="12" s="1"/>
  <c r="I233" i="12" s="1"/>
  <c r="I234" i="12" s="1"/>
  <c r="I235" i="12" s="1"/>
  <c r="I236" i="12" s="1"/>
  <c r="I237" i="12" s="1"/>
  <c r="I238" i="12" s="1"/>
  <c r="I239" i="12" s="1"/>
  <c r="I240" i="12" s="1"/>
  <c r="I241" i="12" s="1"/>
  <c r="I242" i="12" s="1"/>
  <c r="I243" i="12" s="1"/>
  <c r="I244" i="12" s="1"/>
  <c r="I245" i="12" s="1"/>
  <c r="I246" i="12" s="1"/>
  <c r="I247" i="12" s="1"/>
  <c r="I248" i="12" s="1"/>
  <c r="I249" i="12" s="1"/>
  <c r="I250" i="12" s="1"/>
  <c r="I251" i="12" s="1"/>
  <c r="I252" i="12" s="1"/>
  <c r="I253" i="12" s="1"/>
  <c r="I254" i="12" s="1"/>
  <c r="I255" i="12" s="1"/>
  <c r="I256" i="12" s="1"/>
  <c r="I257" i="12" s="1"/>
  <c r="I258" i="12" s="1"/>
  <c r="I259" i="12" s="1"/>
  <c r="I260" i="12" s="1"/>
  <c r="I261" i="12" s="1"/>
  <c r="I262" i="12" s="1"/>
  <c r="I263" i="12" s="1"/>
  <c r="I264" i="12" s="1"/>
  <c r="I265" i="12" s="1"/>
  <c r="I266" i="12" s="1"/>
  <c r="I267" i="12" s="1"/>
  <c r="I268" i="12" s="1"/>
  <c r="I269" i="12" s="1"/>
  <c r="I270" i="12" s="1"/>
  <c r="I271" i="12" s="1"/>
  <c r="I272" i="12" s="1"/>
  <c r="I273" i="12" s="1"/>
  <c r="I274" i="12" s="1"/>
  <c r="I275" i="12" s="1"/>
  <c r="I276" i="12" s="1"/>
  <c r="I277" i="12" s="1"/>
  <c r="I278" i="12" s="1"/>
  <c r="I279" i="12" s="1"/>
  <c r="I280" i="12" s="1"/>
  <c r="I281" i="12" s="1"/>
  <c r="I282" i="12" s="1"/>
  <c r="I283" i="12" s="1"/>
  <c r="I284" i="12" s="1"/>
  <c r="I285" i="12" s="1"/>
  <c r="I286" i="12" s="1"/>
  <c r="I287" i="12" s="1"/>
  <c r="I288" i="12" s="1"/>
  <c r="I289" i="12" s="1"/>
  <c r="I290" i="12" s="1"/>
  <c r="I291" i="12" s="1"/>
  <c r="I292" i="12" s="1"/>
  <c r="I293" i="12" s="1"/>
  <c r="I294" i="12" s="1"/>
  <c r="I295" i="12" s="1"/>
  <c r="I296" i="12" s="1"/>
  <c r="I297" i="12" s="1"/>
  <c r="I298" i="12" s="1"/>
  <c r="I299" i="12" s="1"/>
  <c r="I300" i="12" s="1"/>
  <c r="I301" i="12" s="1"/>
  <c r="I302" i="12" s="1"/>
  <c r="I303" i="12" s="1"/>
  <c r="I304" i="12" s="1"/>
  <c r="I305" i="12" s="1"/>
  <c r="I306" i="12" s="1"/>
  <c r="I307" i="12" s="1"/>
  <c r="I308" i="12" s="1"/>
  <c r="I309" i="12" s="1"/>
  <c r="I310" i="12" s="1"/>
  <c r="I311" i="12" s="1"/>
  <c r="I312" i="12" s="1"/>
  <c r="I313" i="12" s="1"/>
  <c r="I314" i="12" s="1"/>
  <c r="I315" i="12" s="1"/>
  <c r="I316" i="12" s="1"/>
  <c r="I317" i="12" s="1"/>
  <c r="I318" i="12" s="1"/>
  <c r="I319" i="12" s="1"/>
  <c r="I320" i="12" s="1"/>
  <c r="I321" i="12" s="1"/>
  <c r="I322" i="12" s="1"/>
  <c r="I323" i="12" s="1"/>
  <c r="I324" i="12" s="1"/>
  <c r="I325" i="12" s="1"/>
  <c r="I326" i="12" s="1"/>
  <c r="I327" i="12" s="1"/>
  <c r="I328" i="12" s="1"/>
  <c r="I329" i="12" s="1"/>
  <c r="I330" i="12" s="1"/>
  <c r="I331" i="12" s="1"/>
  <c r="I332" i="12" s="1"/>
  <c r="I333" i="12" s="1"/>
  <c r="I334" i="12" s="1"/>
  <c r="I335" i="12" s="1"/>
  <c r="I336" i="12" s="1"/>
  <c r="I337" i="12" s="1"/>
  <c r="I338" i="12" s="1"/>
  <c r="I339" i="12" s="1"/>
  <c r="I340" i="12" s="1"/>
  <c r="I341" i="12" s="1"/>
  <c r="I342" i="12" s="1"/>
  <c r="I343" i="12" s="1"/>
  <c r="I344" i="12" s="1"/>
  <c r="I345" i="12" s="1"/>
  <c r="I346" i="12" s="1"/>
  <c r="I347" i="12" s="1"/>
  <c r="I348" i="12" s="1"/>
  <c r="I349" i="12" s="1"/>
  <c r="I350" i="12" s="1"/>
  <c r="I351" i="12" s="1"/>
  <c r="I352" i="12" s="1"/>
  <c r="I353" i="12" s="1"/>
  <c r="I354" i="12" s="1"/>
  <c r="I355" i="12" s="1"/>
  <c r="I356" i="12" s="1"/>
  <c r="I357" i="12" s="1"/>
  <c r="I358" i="12" s="1"/>
  <c r="I359" i="12" s="1"/>
  <c r="I360" i="12" s="1"/>
  <c r="I361" i="12" s="1"/>
  <c r="I362" i="12" s="1"/>
  <c r="I363" i="12" s="1"/>
  <c r="I364" i="12" s="1"/>
  <c r="I365" i="12" s="1"/>
  <c r="I366" i="12" s="1"/>
  <c r="I367" i="12" s="1"/>
  <c r="I368" i="12" s="1"/>
  <c r="I369" i="12" s="1"/>
  <c r="I370" i="12" s="1"/>
  <c r="I371" i="12" s="1"/>
  <c r="I372" i="12" s="1"/>
  <c r="J201" i="12"/>
  <c r="K192" i="12" l="1"/>
  <c r="J202" i="12"/>
  <c r="K193" i="12" l="1"/>
  <c r="J203" i="12"/>
  <c r="K194" i="12" l="1"/>
  <c r="J204" i="12"/>
  <c r="K195" i="12" l="1"/>
  <c r="J205" i="12"/>
  <c r="K196" i="12" l="1"/>
  <c r="J206" i="12"/>
  <c r="K197" i="12" l="1"/>
  <c r="J207" i="12"/>
  <c r="K198" i="12" l="1"/>
  <c r="J208" i="12"/>
  <c r="K199" i="12" l="1"/>
  <c r="J209" i="12"/>
  <c r="K200" i="12" l="1"/>
  <c r="J210" i="12"/>
  <c r="K201" i="12" l="1"/>
  <c r="J211" i="12"/>
  <c r="K202" i="12" l="1"/>
  <c r="J212" i="12"/>
  <c r="K203" i="12" l="1"/>
  <c r="J213" i="12"/>
  <c r="K204" i="12" l="1"/>
  <c r="J214" i="12"/>
  <c r="K205" i="12" l="1"/>
  <c r="J215" i="12"/>
  <c r="K206" i="12" l="1"/>
  <c r="J216" i="12"/>
  <c r="K207" i="12" l="1"/>
  <c r="J217" i="12"/>
  <c r="K208" i="12" l="1"/>
  <c r="J218" i="12"/>
  <c r="K209" i="12" l="1"/>
  <c r="J219" i="12"/>
  <c r="K210" i="12" l="1"/>
  <c r="J220" i="12"/>
  <c r="K211" i="12" l="1"/>
  <c r="J221" i="12"/>
  <c r="K212" i="12" l="1"/>
  <c r="J222" i="12"/>
  <c r="K213" i="12" l="1"/>
  <c r="J223" i="12"/>
  <c r="K214" i="12" l="1"/>
  <c r="J224" i="12"/>
  <c r="K215" i="12" l="1"/>
  <c r="J225" i="12"/>
  <c r="K216" i="12" l="1"/>
  <c r="J226" i="12"/>
  <c r="K217" i="12" l="1"/>
  <c r="J227" i="12"/>
  <c r="K218" i="12" l="1"/>
  <c r="J228" i="12"/>
  <c r="K219" i="12" l="1"/>
  <c r="J229" i="12"/>
  <c r="K220" i="12" l="1"/>
  <c r="J230" i="12"/>
  <c r="K221" i="12" l="1"/>
  <c r="J231" i="12"/>
  <c r="K222" i="12" l="1"/>
  <c r="J232" i="12"/>
  <c r="K223" i="12" l="1"/>
  <c r="J233" i="12"/>
  <c r="K224" i="12" l="1"/>
  <c r="J234" i="12"/>
  <c r="K225" i="12" l="1"/>
  <c r="J235" i="12"/>
  <c r="K226" i="12" l="1"/>
  <c r="J236" i="12"/>
  <c r="K227" i="12" l="1"/>
  <c r="J237" i="12"/>
  <c r="K228" i="12" l="1"/>
  <c r="J238" i="12"/>
  <c r="K229" i="12" l="1"/>
  <c r="J239" i="12"/>
  <c r="K230" i="12" l="1"/>
  <c r="J240" i="12"/>
  <c r="K231" i="12" l="1"/>
  <c r="J241" i="12"/>
  <c r="K232" i="12" l="1"/>
  <c r="J242" i="12"/>
  <c r="K233" i="12" l="1"/>
  <c r="J243" i="12"/>
  <c r="K234" i="12" l="1"/>
  <c r="J244" i="12"/>
  <c r="K235" i="12" l="1"/>
  <c r="J245" i="12"/>
  <c r="K236" i="12" l="1"/>
  <c r="J246" i="12"/>
  <c r="K237" i="12" l="1"/>
  <c r="J247" i="12"/>
  <c r="K238" i="12" l="1"/>
  <c r="J248" i="12"/>
  <c r="K239" i="12" l="1"/>
  <c r="J249" i="12"/>
  <c r="K240" i="12" l="1"/>
  <c r="J250" i="12"/>
  <c r="K241" i="12" l="1"/>
  <c r="J251" i="12"/>
  <c r="K242" i="12" l="1"/>
  <c r="J252" i="12"/>
  <c r="K243" i="12" l="1"/>
  <c r="J253" i="12"/>
  <c r="K244" i="12" l="1"/>
  <c r="J254" i="12"/>
  <c r="K245" i="12" l="1"/>
  <c r="J255" i="12"/>
  <c r="K246" i="12" l="1"/>
  <c r="J256" i="12"/>
  <c r="K247" i="12" l="1"/>
  <c r="J257" i="12"/>
  <c r="K248" i="12" l="1"/>
  <c r="J258" i="12"/>
  <c r="K249" i="12" l="1"/>
  <c r="J259" i="12"/>
  <c r="K250" i="12" l="1"/>
  <c r="J260" i="12"/>
  <c r="K251" i="12" l="1"/>
  <c r="J261" i="12"/>
  <c r="K252" i="12" l="1"/>
  <c r="J262" i="12"/>
  <c r="K253" i="12" l="1"/>
  <c r="J263" i="12"/>
  <c r="K254" i="12" l="1"/>
  <c r="J264" i="12"/>
  <c r="K255" i="12" l="1"/>
  <c r="J265" i="12"/>
  <c r="K256" i="12" l="1"/>
  <c r="J266" i="12"/>
  <c r="K257" i="12" l="1"/>
  <c r="J267" i="12"/>
  <c r="K258" i="12" l="1"/>
  <c r="J268" i="12"/>
  <c r="K259" i="12" l="1"/>
  <c r="J269" i="12"/>
  <c r="K260" i="12" l="1"/>
  <c r="J270" i="12"/>
  <c r="K261" i="12" l="1"/>
  <c r="J271" i="12"/>
  <c r="K262" i="12" l="1"/>
  <c r="J272" i="12"/>
  <c r="K263" i="12" l="1"/>
  <c r="J273" i="12"/>
  <c r="K264" i="12" l="1"/>
  <c r="J274" i="12"/>
  <c r="K265" i="12" l="1"/>
  <c r="J275" i="12"/>
  <c r="K266" i="12" l="1"/>
  <c r="J276" i="12"/>
  <c r="K267" i="12" l="1"/>
  <c r="J277" i="12"/>
  <c r="K268" i="12" l="1"/>
  <c r="J278" i="12"/>
  <c r="K269" i="12" l="1"/>
  <c r="J279" i="12"/>
  <c r="K270" i="12" l="1"/>
  <c r="J280" i="12"/>
  <c r="K271" i="12" l="1"/>
  <c r="J281" i="12"/>
  <c r="K272" i="12" l="1"/>
  <c r="J282" i="12"/>
  <c r="K273" i="12" l="1"/>
  <c r="J283" i="12"/>
  <c r="K274" i="12" l="1"/>
  <c r="J284" i="12"/>
  <c r="K275" i="12" l="1"/>
  <c r="J285" i="12"/>
  <c r="K276" i="12" l="1"/>
  <c r="J286" i="12"/>
  <c r="K277" i="12" l="1"/>
  <c r="J287" i="12"/>
  <c r="K278" i="12" l="1"/>
  <c r="J288" i="12"/>
  <c r="K279" i="12" l="1"/>
  <c r="J289" i="12"/>
  <c r="K280" i="12" l="1"/>
  <c r="J290" i="12"/>
  <c r="K281" i="12" l="1"/>
  <c r="J291" i="12"/>
  <c r="K282" i="12" l="1"/>
  <c r="J292" i="12"/>
  <c r="K283" i="12" l="1"/>
  <c r="J293" i="12"/>
  <c r="K284" i="12" l="1"/>
  <c r="J294" i="12"/>
  <c r="K285" i="12" l="1"/>
  <c r="J295" i="12"/>
  <c r="K286" i="12" l="1"/>
  <c r="J296" i="12"/>
  <c r="K287" i="12" l="1"/>
  <c r="J297" i="12"/>
  <c r="K288" i="12" l="1"/>
  <c r="J298" i="12"/>
  <c r="K289" i="12" l="1"/>
  <c r="J299" i="12"/>
  <c r="K290" i="12" l="1"/>
  <c r="J300" i="12"/>
  <c r="K291" i="12" l="1"/>
  <c r="J301" i="12"/>
  <c r="K292" i="12" l="1"/>
  <c r="J302" i="12"/>
  <c r="K293" i="12" l="1"/>
  <c r="J303" i="12"/>
  <c r="K294" i="12" l="1"/>
  <c r="J304" i="12"/>
  <c r="K295" i="12" l="1"/>
  <c r="J305" i="12"/>
  <c r="K296" i="12" l="1"/>
  <c r="J306" i="12"/>
  <c r="K297" i="12" l="1"/>
  <c r="J307" i="12"/>
  <c r="K298" i="12" l="1"/>
  <c r="J308" i="12"/>
  <c r="K299" i="12" l="1"/>
  <c r="J309" i="12"/>
  <c r="K300" i="12" l="1"/>
  <c r="J310" i="12"/>
  <c r="K301" i="12" l="1"/>
  <c r="J311" i="12"/>
  <c r="K302" i="12" l="1"/>
  <c r="J312" i="12"/>
  <c r="K303" i="12" l="1"/>
  <c r="J313" i="12"/>
  <c r="K304" i="12" l="1"/>
  <c r="J314" i="12"/>
  <c r="K305" i="12" l="1"/>
  <c r="J315" i="12"/>
  <c r="K306" i="12" l="1"/>
  <c r="J316" i="12"/>
  <c r="K307" i="12" l="1"/>
  <c r="J317" i="12"/>
  <c r="K308" i="12" l="1"/>
  <c r="J318" i="12"/>
  <c r="K309" i="12" l="1"/>
  <c r="J319" i="12"/>
  <c r="K310" i="12" l="1"/>
  <c r="J320" i="12"/>
  <c r="K311" i="12" l="1"/>
  <c r="J321" i="12"/>
  <c r="K312" i="12" l="1"/>
  <c r="J322" i="12"/>
  <c r="K313" i="12" l="1"/>
  <c r="J323" i="12"/>
  <c r="K314" i="12" l="1"/>
  <c r="J324" i="12"/>
  <c r="K315" i="12" l="1"/>
  <c r="J325" i="12"/>
  <c r="K316" i="12" l="1"/>
  <c r="J326" i="12"/>
  <c r="K317" i="12" l="1"/>
  <c r="J327" i="12"/>
  <c r="K318" i="12" l="1"/>
  <c r="J328" i="12"/>
  <c r="K319" i="12" l="1"/>
  <c r="J329" i="12"/>
  <c r="K320" i="12" l="1"/>
  <c r="J330" i="12"/>
  <c r="K321" i="12" l="1"/>
  <c r="J331" i="12"/>
  <c r="K322" i="12" l="1"/>
  <c r="J332" i="12"/>
  <c r="K323" i="12" l="1"/>
  <c r="J333" i="12"/>
  <c r="K324" i="12" l="1"/>
  <c r="J334" i="12"/>
  <c r="K325" i="12" l="1"/>
  <c r="J335" i="12"/>
  <c r="K326" i="12" l="1"/>
  <c r="J336" i="12"/>
  <c r="K327" i="12" l="1"/>
  <c r="J337" i="12"/>
  <c r="K328" i="12" l="1"/>
  <c r="J338" i="12"/>
  <c r="K329" i="12" l="1"/>
  <c r="J339" i="12"/>
  <c r="K330" i="12" l="1"/>
  <c r="J340" i="12"/>
  <c r="K331" i="12" l="1"/>
  <c r="J341" i="12"/>
  <c r="K332" i="12" l="1"/>
  <c r="J342" i="12"/>
  <c r="K333" i="12" l="1"/>
  <c r="J343" i="12"/>
  <c r="K334" i="12" l="1"/>
  <c r="J344" i="12"/>
  <c r="K335" i="12" l="1"/>
  <c r="J345" i="12"/>
  <c r="K336" i="12" l="1"/>
  <c r="J346" i="12"/>
  <c r="K337" i="12" l="1"/>
  <c r="J347" i="12"/>
  <c r="K338" i="12" l="1"/>
  <c r="J348" i="12"/>
  <c r="K339" i="12" l="1"/>
  <c r="J349" i="12"/>
  <c r="K340" i="12" l="1"/>
  <c r="J350" i="12"/>
  <c r="K341" i="12" l="1"/>
  <c r="J351" i="12"/>
  <c r="K342" i="12" l="1"/>
  <c r="J352" i="12"/>
  <c r="K343" i="12" l="1"/>
  <c r="J353" i="12"/>
  <c r="K344" i="12" l="1"/>
  <c r="J354" i="12"/>
  <c r="K345" i="12" l="1"/>
  <c r="J355" i="12"/>
  <c r="K346" i="12" l="1"/>
  <c r="J356" i="12"/>
  <c r="K347" i="12" l="1"/>
  <c r="J357" i="12"/>
  <c r="K348" i="12" l="1"/>
  <c r="J358" i="12"/>
  <c r="K349" i="12" l="1"/>
  <c r="J359" i="12"/>
  <c r="K350" i="12" l="1"/>
  <c r="J360" i="12"/>
  <c r="K351" i="12" l="1"/>
  <c r="J361" i="12"/>
  <c r="K352" i="12" l="1"/>
  <c r="J362" i="12"/>
  <c r="K353" i="12" l="1"/>
  <c r="J363" i="12"/>
  <c r="K354" i="12" l="1"/>
  <c r="J364" i="12"/>
  <c r="K355" i="12" l="1"/>
  <c r="J365" i="12"/>
  <c r="K356" i="12" l="1"/>
  <c r="J366" i="12"/>
  <c r="K357" i="12" l="1"/>
  <c r="J367" i="12"/>
  <c r="K358" i="12" l="1"/>
  <c r="J368" i="12"/>
  <c r="K359" i="12" l="1"/>
  <c r="J369" i="12"/>
  <c r="K360" i="12" l="1"/>
  <c r="J370" i="12"/>
  <c r="K361" i="12" l="1"/>
  <c r="G372" i="12"/>
  <c r="J371" i="12"/>
  <c r="K362" i="12" l="1"/>
  <c r="K363" i="12" l="1"/>
  <c r="K364" i="12" l="1"/>
  <c r="K365" i="12" l="1"/>
  <c r="K366" i="12" l="1"/>
  <c r="K367" i="12" l="1"/>
  <c r="K368" i="12" l="1"/>
  <c r="K369" i="12" l="1"/>
  <c r="K370" i="12" l="1"/>
  <c r="K371" i="12" l="1"/>
  <c r="J372" i="12" l="1"/>
  <c r="K372" i="12" s="1"/>
  <c r="N10" i="12"/>
  <c r="O7" i="12"/>
  <c r="O9" i="12" l="1"/>
  <c r="O10" i="12" s="1"/>
  <c r="N9" i="13" s="1"/>
  <c r="N12" i="12" l="1"/>
  <c r="O11" i="12"/>
</calcChain>
</file>

<file path=xl/sharedStrings.xml><?xml version="1.0" encoding="utf-8"?>
<sst xmlns="http://schemas.openxmlformats.org/spreadsheetml/2006/main" count="520" uniqueCount="455">
  <si>
    <t xml:space="preserve">Particulars </t>
  </si>
  <si>
    <t>NAV</t>
  </si>
  <si>
    <t>No. of Units</t>
  </si>
  <si>
    <t>Unit-Days</t>
  </si>
  <si>
    <t>For the Mth</t>
  </si>
  <si>
    <t>Cum</t>
  </si>
  <si>
    <t>APPLICATION OF PURGING RATIO</t>
  </si>
  <si>
    <t>Purging Ratio (Rs. Per Unit day)</t>
  </si>
  <si>
    <t>Total Unit Days</t>
  </si>
  <si>
    <t>No. of Days of Investment</t>
  </si>
  <si>
    <t>Upto the Date</t>
  </si>
  <si>
    <t>On the Date</t>
  </si>
  <si>
    <t>Previous Year Closing</t>
  </si>
  <si>
    <t>REVISED SPECIMEN FORMAT FOR CALCULATION OF TOTAL UNIT DAYS  FOR INVESTORS</t>
  </si>
  <si>
    <t>Tata Ethical Fund Direct - Dividend</t>
  </si>
  <si>
    <t>Tata Ethical Fund Direct - Growth</t>
  </si>
  <si>
    <t>Select Scheme</t>
  </si>
  <si>
    <t>Name of the Scheme</t>
  </si>
  <si>
    <t>From</t>
  </si>
  <si>
    <t>To</t>
  </si>
  <si>
    <t>Purging Ratios</t>
  </si>
  <si>
    <t>Helper Column</t>
  </si>
  <si>
    <t>Tata Ethical Fund Regular - Dividend</t>
  </si>
  <si>
    <t>Tata Ethical Fund Regular - Growth</t>
  </si>
  <si>
    <t>Date of Investment (dd/mm/yy)</t>
  </si>
  <si>
    <t xml:space="preserve">1st Half Yearly </t>
  </si>
  <si>
    <t xml:space="preserve">2nd Half Yearly </t>
  </si>
  <si>
    <t>Investment / Withdrawal</t>
  </si>
  <si>
    <t>Instructions to use Purging Calculator</t>
  </si>
  <si>
    <t>2017-18</t>
  </si>
  <si>
    <t>2018-19</t>
  </si>
  <si>
    <t>Select Year</t>
  </si>
  <si>
    <t>2019-20</t>
  </si>
  <si>
    <t>2020-21</t>
  </si>
  <si>
    <t>2021-22</t>
  </si>
  <si>
    <t>Status of Purging Ratios</t>
  </si>
  <si>
    <t>Actual Purging Ratios</t>
  </si>
  <si>
    <t>2022-23</t>
  </si>
  <si>
    <t>2023-24</t>
  </si>
  <si>
    <t>The purging ratios communicated for the year 2023-24 are projected ratios. These ratios will be replaced with the actual ratios upon completion of purging process for the Fund, effectively within 18 months from the completion of the financial year.  Clients who wish to get rid of their purging liability on an immediate basis may use these ratios and can make their adjustment for the actual ratios in their purging liability for the following period. Alternatively, investors who desire to purge only on the basis of the actual ratios will need to wait till the exact ratios are available (about 18 months after elapse of the relevant half-year period) to effect their purging.</t>
  </si>
  <si>
    <t>Actual Ratios</t>
  </si>
  <si>
    <t>Estimated Ratios</t>
  </si>
  <si>
    <t>Actual Purging Amount (Rs.)</t>
  </si>
  <si>
    <t>Estimated Purging Amount (Rs.)</t>
  </si>
  <si>
    <t>Please read this before purging</t>
  </si>
  <si>
    <t xml:space="preserve">Investors, who had already calculated the purging of impure income for the period October 2019 to March 2020 using the ratios displayed on the Tata Mutual Fund website till 17.06.2022, are hereby requested to re-calculate the same using the updated purging ratios as on 18.06.2022 for the stated period. The updation was necessitated due to an inadvertent data entry error, discovered recently. There is no change as far as ratios for other periods are concerned. In case the applicable purging amount is more than the earlier one, the difference amount should also be given in charity; if the recalculated amount is lower, the difference can be adjusted against liability for later periods. </t>
  </si>
  <si>
    <t>*CORRECTION</t>
  </si>
  <si>
    <t>Actual Purging Ratios*</t>
  </si>
  <si>
    <t>Estimated Purging Ratios</t>
  </si>
  <si>
    <t>Fin. Year</t>
  </si>
  <si>
    <t>Transaction Details</t>
  </si>
  <si>
    <t>Sr.No.</t>
  </si>
  <si>
    <t>Date</t>
  </si>
  <si>
    <t>Invesment/Withdrawal</t>
  </si>
  <si>
    <t>2026-27</t>
  </si>
  <si>
    <t>2024-25</t>
  </si>
  <si>
    <t>2025-26</t>
  </si>
  <si>
    <t>2027-28</t>
  </si>
  <si>
    <t>2028-29</t>
  </si>
  <si>
    <t>2029-30</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</si>
  <si>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</si>
  <si>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</si>
  <si>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</si>
  <si>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</si>
  <si>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</si>
  <si>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</si>
  <si>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</si>
  <si>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</si>
  <si>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</si>
  <si>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</si>
  <si>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</si>
  <si>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</si>
  <si>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</si>
  <si>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</si>
  <si>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</si>
  <si>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</si>
  <si>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</si>
  <si>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</si>
  <si>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</si>
  <si>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</si>
  <si>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</si>
  <si>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</si>
  <si>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</si>
  <si>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</si>
  <si>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</si>
  <si>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</si>
  <si>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</si>
  <si>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</si>
  <si>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</si>
  <si>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</si>
  <si>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</si>
  <si>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</si>
  <si>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</si>
  <si>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</si>
  <si>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</si>
  <si>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</si>
  <si>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</si>
  <si>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</si>
  <si>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</si>
  <si>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</si>
  <si>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</si>
  <si>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</si>
  <si>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</si>
  <si>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</si>
  <si>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</si>
  <si>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</si>
  <si>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</si>
  <si>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</si>
  <si>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</si>
  <si>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</si>
  <si>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</si>
  <si>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</si>
  <si>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</si>
  <si>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</si>
  <si>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</si>
  <si>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</si>
  <si>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</si>
  <si>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</si>
  <si>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</si>
  <si>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</si>
  <si>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</si>
  <si>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</si>
  <si>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</si>
  <si>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</si>
  <si>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</si>
  <si>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</si>
  <si>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</si>
  <si>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</si>
  <si>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</si>
  <si>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</si>
  <si>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</si>
  <si>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</si>
  <si>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</si>
  <si>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</si>
  <si>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</si>
  <si>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</si>
  <si>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</si>
  <si>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</si>
  <si>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</si>
  <si>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</si>
  <si>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</si>
  <si>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</si>
  <si>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</si>
  <si>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</si>
  <si>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</si>
  <si>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</si>
  <si>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</si>
  <si>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</si>
  <si>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</si>
  <si>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</si>
  <si>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</si>
  <si>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</si>
  <si>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</si>
  <si>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</si>
  <si>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</si>
  <si>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</si>
  <si>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</si>
  <si>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</si>
  <si>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</si>
  <si>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</si>
  <si>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</si>
  <si>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</si>
  <si>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</si>
  <si>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</si>
  <si>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</si>
  <si>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</si>
  <si>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</si>
  <si>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</si>
  <si>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</si>
  <si>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</si>
  <si>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</si>
  <si>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</si>
  <si>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</si>
  <si>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</si>
  <si>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</si>
  <si>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</si>
  <si>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</si>
  <si>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</si>
  <si>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</si>
  <si>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</si>
  <si>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</si>
  <si>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</si>
  <si>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</si>
  <si>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</si>
  <si>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</si>
  <si>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</si>
  <si>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</si>
  <si>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</si>
  <si>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</si>
  <si>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</si>
  <si>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</si>
  <si>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</si>
  <si>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</si>
  <si>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</si>
  <si>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</si>
  <si>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</si>
  <si>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</si>
  <si>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</si>
  <si>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</si>
  <si>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</si>
  <si>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</si>
  <si>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</si>
  <si>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</si>
  <si>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</si>
  <si>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</si>
  <si>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</si>
  <si>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</si>
  <si>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</si>
  <si>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</si>
  <si>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</si>
  <si>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</si>
  <si>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</si>
  <si>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</si>
  <si>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</si>
  <si>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</si>
  <si>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</si>
  <si>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</si>
  <si>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</si>
  <si>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</si>
  <si>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</si>
  <si>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</si>
  <si>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</si>
  <si>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</si>
  <si>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</si>
  <si>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</si>
  <si>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</si>
  <si>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</si>
  <si>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</si>
  <si>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</si>
  <si>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</si>
  <si>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</si>
  <si>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</si>
  <si>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</si>
  <si>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</si>
  <si>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</si>
  <si>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</si>
  <si>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</si>
  <si>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</si>
  <si>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</si>
  <si>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</si>
  <si>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</si>
  <si>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</si>
  <si>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</si>
  <si>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</si>
  <si>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</si>
  <si>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</si>
  <si>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</si>
  <si>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</si>
  <si>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</si>
  <si>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</si>
  <si>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</si>
  <si>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</si>
  <si>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</si>
  <si>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</si>
  <si>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</si>
  <si>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</si>
  <si>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</si>
  <si>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</si>
  <si>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</si>
  <si>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</si>
  <si>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</si>
  <si>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</si>
  <si>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</si>
  <si>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</si>
  <si>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</si>
  <si>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</si>
  <si>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</si>
  <si>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</si>
  <si>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</si>
  <si>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</si>
  <si>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</si>
  <si>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</si>
  <si>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</si>
  <si>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</si>
  <si>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</si>
  <si>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</si>
  <si>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</si>
  <si>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</si>
  <si>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</si>
  <si>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</si>
  <si>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</si>
  <si>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</si>
  <si>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</si>
  <si>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</si>
  <si>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</si>
  <si>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</si>
  <si>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</si>
  <si>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</si>
  <si>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</si>
  <si>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</si>
  <si>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</si>
  <si>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</si>
  <si>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</si>
  <si>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</si>
  <si>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</si>
  <si>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B-54</t>
  </si>
  <si>
    <t>B-55</t>
  </si>
  <si>
    <t>B-56</t>
  </si>
  <si>
    <t>B-57</t>
  </si>
  <si>
    <t>B-58</t>
  </si>
  <si>
    <t>B-59</t>
  </si>
  <si>
    <t>B-60</t>
  </si>
  <si>
    <t>B-61</t>
  </si>
  <si>
    <t>B-62</t>
  </si>
  <si>
    <t>B-63</t>
  </si>
  <si>
    <t>B-64</t>
  </si>
  <si>
    <t>B-65</t>
  </si>
  <si>
    <t>B-66</t>
  </si>
  <si>
    <t>B-67</t>
  </si>
  <si>
    <t>B-68</t>
  </si>
  <si>
    <t>B-69</t>
  </si>
  <si>
    <t>B-70</t>
  </si>
  <si>
    <t>B-71</t>
  </si>
  <si>
    <t>B-72</t>
  </si>
  <si>
    <t>B-73</t>
  </si>
  <si>
    <t>B-74</t>
  </si>
  <si>
    <t>B-75</t>
  </si>
  <si>
    <t>B-76</t>
  </si>
  <si>
    <t>B-77</t>
  </si>
  <si>
    <t>B-78</t>
  </si>
  <si>
    <t>B-79</t>
  </si>
  <si>
    <t>B-80</t>
  </si>
  <si>
    <t>B-81</t>
  </si>
  <si>
    <t>B-82</t>
  </si>
  <si>
    <t>B-83</t>
  </si>
  <si>
    <t>B-84</t>
  </si>
  <si>
    <t>B-85</t>
  </si>
  <si>
    <t>B-86</t>
  </si>
  <si>
    <t>B-87</t>
  </si>
  <si>
    <t>B-88</t>
  </si>
  <si>
    <t>B-89</t>
  </si>
  <si>
    <t>B-90</t>
  </si>
  <si>
    <t>B-91</t>
  </si>
  <si>
    <t>B-92</t>
  </si>
  <si>
    <t>B-93</t>
  </si>
  <si>
    <t>B-94</t>
  </si>
  <si>
    <t>B-95</t>
  </si>
  <si>
    <t>B-96</t>
  </si>
  <si>
    <t>B-97</t>
  </si>
  <si>
    <t>B-98</t>
  </si>
  <si>
    <t>B-99</t>
  </si>
  <si>
    <t>B-100</t>
  </si>
  <si>
    <t>B-101</t>
  </si>
  <si>
    <t>B-102</t>
  </si>
  <si>
    <t>B-103</t>
  </si>
  <si>
    <t>B-104</t>
  </si>
  <si>
    <t>B-105</t>
  </si>
  <si>
    <t>B-106</t>
  </si>
  <si>
    <t>B-107</t>
  </si>
  <si>
    <t>B-108</t>
  </si>
  <si>
    <t>B-109</t>
  </si>
  <si>
    <t>B-110</t>
  </si>
  <si>
    <t>B-111</t>
  </si>
  <si>
    <t>B-112</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</si>
  <si>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</si>
  <si>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</si>
  <si>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</si>
  <si>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</si>
  <si>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</si>
  <si>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</si>
  <si>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</si>
  <si>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</si>
  <si>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</si>
  <si>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</si>
  <si>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</si>
  <si>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</si>
  <si>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</si>
  <si>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</si>
  <si>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</si>
  <si>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</si>
  <si>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</si>
  <si>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</si>
  <si>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</si>
  <si>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</si>
  <si>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</si>
  <si>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</si>
  <si>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</si>
  <si>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</si>
  <si>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</si>
  <si>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</si>
  <si>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</si>
  <si>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</si>
  <si>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</si>
  <si>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</si>
  <si>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</si>
  <si>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</si>
  <si>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</si>
  <si>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</si>
  <si>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</si>
  <si>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</si>
  <si>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</si>
  <si>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</si>
  <si>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</si>
  <si>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</si>
  <si>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</si>
  <si>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</si>
  <si>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</si>
  <si>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</si>
  <si>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</si>
  <si>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</si>
  <si>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</si>
  <si>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</si>
  <si>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</si>
  <si>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</si>
  <si>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</si>
  <si>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</si>
  <si>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</si>
  <si>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</si>
  <si>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</si>
  <si>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</si>
  <si>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</si>
  <si>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</si>
  <si>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</si>
  <si>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</si>
  <si>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</si>
  <si>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</si>
  <si>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</si>
  <si>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</si>
  <si>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</si>
  <si>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</si>
  <si>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</si>
  <si>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</si>
  <si>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</si>
  <si>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</si>
  <si>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Date Range</t>
  </si>
  <si>
    <t>Total Invested Amount</t>
  </si>
  <si>
    <t>Total Cummulative Units</t>
  </si>
  <si>
    <t>Total Purging Amount</t>
  </si>
  <si>
    <t>2nd Half of the Year (1st Oct - 31st Mar)</t>
  </si>
  <si>
    <t>1st Half of the Year (1st Apr - 30th Sep)</t>
  </si>
  <si>
    <t xml:space="preserve">The purging ratios communicated for the year 2024-25 are projected ratios. These ratios will be replaced with the actual ratios upon completion of purging process for the Fund, effectively within 18 months from the completion of the financial year.  </t>
  </si>
  <si>
    <t xml:space="preserve">Clients who wish to get rid of their purging liability on an immediate basis may use these ratios and can make their adjustment for the actual ratios in their purging liability for the following period. </t>
  </si>
  <si>
    <t>Alternatively, investors who desire to purge only on the basis of the actual ratios will need to wait till the exact ratios are available (about 18 months after elapse of the relevant half-year period) to effect their purging.</t>
  </si>
  <si>
    <t>TaTa India Shariah Equity Fund</t>
  </si>
  <si>
    <t xml:space="preserve">Investors are advised to follow the instructions given below to calculate purging of impure income.	</t>
  </si>
  <si>
    <t>Fill data only in the coloured cells.</t>
  </si>
  <si>
    <t>Do not leave any blank rows between two transactions. Rows after the last transaction can be left blank.</t>
  </si>
  <si>
    <t>For transactions from April to September:</t>
  </si>
  <si>
    <t>For transactions from October to March:</t>
  </si>
  <si>
    <t>For Sell/ withdrawals, enter the amount with a minus sign (e.g., -5000).</t>
  </si>
  <si>
    <t>Enter transaction date, NAV, and Amount Invested in the coloured cells.</t>
  </si>
  <si>
    <t>If your investment is carried forward from the previous year:</t>
  </si>
  <si>
    <t>Select the correct scheme from the dropdown so the correct purging ratio is applied.</t>
  </si>
  <si>
    <t>From the “Select Year” dropdown, choose the year for which you want to calculate the purging amount.</t>
  </si>
  <si>
    <t>Use the first table</t>
  </si>
  <si>
    <t>Sr. No. should start with A-1, A-2, A-3, etc.</t>
  </si>
  <si>
    <t>Use the second table</t>
  </si>
  <si>
    <t>Sr. No. should start with B-1, B-2, B-3, etc.</t>
  </si>
  <si>
    <t>Enter Total Invested Amount as on 31/03/xxxx</t>
  </si>
  <si>
    <t>Enter Total Cumulative Units as on 31/03/xxxx</t>
  </si>
  <si>
    <t>Tata India Shariah Equity Fund</t>
  </si>
  <si>
    <t>Partial Purging Ratios</t>
  </si>
  <si>
    <t>Purging Process</t>
  </si>
  <si>
    <t xml:space="preserve">Purging Amount </t>
  </si>
  <si>
    <t>in US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</si>
</sst>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 #,##0.00_-;_-* &quot;-&quot;??_-;_-@_-"/>
    <numFmt numFmtId="165" formatCode="_(* #,##0.00_);_(* \(#,##0.00\);_(* &quot;-&quot;??_);_(@_)"/>
    <numFmt numFmtId="166" formatCode="_(* #,##0_);_(* \(#,##0\);_(* &quot;-&quot;??_);_(@_)"/>
    <numFmt numFmtId="167" formatCode="_(* #,##0.00_);_(* \(#,##0.00\);_(* &quot;-&quot;????_);_(@_)"/>
    <numFmt numFmtId="168" formatCode="_(* #,##0.0000_);_(* \(#,##0.0000\);_(* &quot;-&quot;??_);_(@_)"/>
    <numFmt numFmtId="169" formatCode="_(* #,##0.000000_);_(* \(#,##0.000000\);_(* &quot;-&quot;??_);_(@_)"/>
    <numFmt numFmtId="170" formatCode="[$-14009]dd/mm/yy;@"/>
    <numFmt numFmtId="171" formatCode="[$-409]d\-mmm\-yy;@"/>
    <numFmt numFmtId="172" formatCode="_(* #,##0.0000000_);_(* \(#,##0.000000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i/>
      <sz val="11"/>
      <color theme="1"/>
      <name val="Calibri"/>
      <family val="2"/>
      <scheme val="minor"/>
    </font>
    <font>
      <b/>
      <sz val="14"/>
      <color theme="0"/>
      <name val="Calibri"/>
      <family val="2"/>
      <scheme val="minor"/>
    </font>
    <font>
      <b/>
      <sz val="16"/>
      <color theme="0"/>
      <name val="Calibri"/>
      <family val="2"/>
      <scheme val="minor"/>
    </font>
    <font>
      <b/>
      <u/>
      <sz val="14"/>
      <color theme="1"/>
      <name val="Calibri"/>
      <family val="2"/>
      <scheme val="minor"/>
    </font>
    <font>
      <b/>
      <i/>
      <sz val="10"/>
      <name val="Calibri"/>
      <family val="2"/>
      <scheme val="minor"/>
    </font>
    <font>
      <b/>
      <i/>
      <sz val="10"/>
      <color theme="1"/>
      <name val="Calibri"/>
      <family val="2"/>
      <scheme val="minor"/>
    </font>
    <font>
      <b/>
      <sz val="16"/>
      <color theme="1"/>
      <name val="Calibri"/>
      <family val="2"/>
      <scheme val="minor"/>
    </font>
    <font>
      <b/>
      <sz val="14"/>
      <color theme="1"/>
      <name val="Calibri"/>
      <family val="2"/>
      <scheme val="minor"/>
    </font>
    <font>
      <sz val="8"/>
      <name val="Calibri"/>
      <family val="2"/>
      <scheme val="minor"/>
    </font>
    <font>
      <b/>
      <i/>
      <sz val="18"/>
      <color theme="1"/>
      <name val="Calibri"/>
      <family val="2"/>
      <scheme val="minor"/>
    </font>
    <font>
      <b/>
      <sz val="22"/>
      <color rgb="FFFFFF00"/>
      <name val="Calibri"/>
      <family val="2"/>
      <scheme val="minor"/>
    </font>
    <font>
      <sz val="14"/>
      <color theme="1"/>
      <name val="Calibri"/>
      <family val="2"/>
      <scheme val="minor"/>
    </font>
    <font>
      <b/>
      <sz val="14"/>
      <color rgb="FFFFFF00"/>
      <name val="Calibri"/>
      <family val="2"/>
      <scheme val="minor"/>
    </font>
    <font>
      <b/>
      <sz val="12"/>
      <color theme="1" tint="0.249977111117893"/>
      <name val="Calibri"/>
      <family val="2"/>
      <scheme val="minor"/>
    </font>
    <font>
      <sz val="10"/>
      <color theme="1"/>
      <name val="Calibri"/>
      <family val="2"/>
      <scheme val="minor"/>
    </font>
    <font>
      <sz val="12"/>
      <color theme="1"/>
      <name val="Segoe UI"/>
      <family val="2"/>
    </font>
    <font>
      <sz val="14"/>
      <color rgb="FF002060"/>
      <name val="Segoe UI Semibold"/>
      <family val="2"/>
    </font>
    <font>
      <sz val="12"/>
      <color theme="1"/>
      <name val="Calibri"/>
      <family val="2"/>
      <scheme val="minor"/>
    </font>
    <font>
      <b/>
      <sz val="12"/>
      <color theme="1"/>
      <name val="Segoe UI"/>
      <family val="2"/>
    </font>
    <font>
      <sz val="12"/>
      <color rgb="FF000000"/>
      <name val="Segoe UI"/>
      <family val="2"/>
    </font>
    <font>
      <b/>
      <sz val="16"/>
      <color theme="0"/>
      <name val="Segoe UI"/>
      <family val="2"/>
    </font>
    <font>
      <b/>
      <sz val="12"/>
      <name val="Segoe UI"/>
      <family val="2"/>
    </font>
    <font>
      <b/>
      <sz val="20"/>
      <name val="Calibri"/>
      <family val="2"/>
      <scheme val="minor"/>
    </font>
  </fonts>
  <fills count="16">
    <fill>
      <patternFill patternType="none"/>
    </fill>
    <fill>
      <patternFill patternType="gray125"/>
    </fill>
    <fill>
      <patternFill patternType="solid">
        <fgColor theme="1"/>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C99FF"/>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4" tint="0.39997558519241921"/>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0" fontId="20" fillId="0" borderId="0"/>
    <xf numFmtId="43" fontId="20" fillId="0" borderId="0" applyFont="0" applyFill="0" applyBorder="0" applyAlignment="0" applyProtection="0"/>
  </cellStyleXfs>
  <cellXfs count="199">
    <xf numFmtId="0" fontId="0" fillId="0" borderId="0" xfId="0"/>
    <xf numFmtId="14" fontId="0" fillId="0" borderId="0" xfId="0" applyNumberFormat="1"/>
    <xf numFmtId="0" fontId="0" fillId="0" borderId="0" xfId="0" applyAlignment="1">
      <alignment horizontal="center"/>
    </xf>
    <xf numFmtId="0" fontId="0" fillId="0" borderId="0" xfId="0" applyAlignment="1" applyProtection="1">
      <alignment vertical="center"/>
      <protection hidden="1"/>
    </xf>
    <xf numFmtId="0" fontId="0" fillId="0" borderId="0" xfId="0" applyAlignment="1" applyProtection="1">
      <alignment vertical="center" wrapText="1"/>
      <protection hidden="1"/>
    </xf>
    <xf numFmtId="0" fontId="4" fillId="0" borderId="14"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166" fontId="5" fillId="0" borderId="6" xfId="1" applyNumberFormat="1" applyFont="1" applyBorder="1" applyAlignment="1" applyProtection="1">
      <alignment vertical="center"/>
      <protection hidden="1"/>
    </xf>
    <xf numFmtId="165" fontId="5" fillId="0" borderId="6" xfId="1" applyFont="1" applyBorder="1" applyAlignment="1" applyProtection="1">
      <alignment vertical="center"/>
      <protection hidden="1"/>
    </xf>
    <xf numFmtId="0" fontId="5" fillId="0" borderId="6" xfId="0" applyFont="1" applyBorder="1" applyAlignment="1" applyProtection="1">
      <alignment horizontal="center" vertical="center"/>
      <protection hidden="1"/>
    </xf>
    <xf numFmtId="167" fontId="5" fillId="0" borderId="7" xfId="0" applyNumberFormat="1" applyFont="1" applyBorder="1" applyAlignment="1" applyProtection="1">
      <alignment vertical="center"/>
      <protection hidden="1"/>
    </xf>
    <xf numFmtId="166" fontId="5" fillId="0" borderId="4" xfId="1" applyNumberFormat="1" applyFont="1" applyBorder="1" applyAlignment="1" applyProtection="1">
      <alignment vertical="center"/>
      <protection hidden="1"/>
    </xf>
    <xf numFmtId="167" fontId="5" fillId="0" borderId="21" xfId="0" applyNumberFormat="1" applyFont="1" applyBorder="1" applyAlignment="1" applyProtection="1">
      <alignment vertical="center"/>
      <protection hidden="1"/>
    </xf>
    <xf numFmtId="166" fontId="5" fillId="0" borderId="11" xfId="1" applyNumberFormat="1" applyFont="1" applyBorder="1" applyAlignment="1" applyProtection="1">
      <alignment vertical="center"/>
      <protection hidden="1"/>
    </xf>
    <xf numFmtId="167" fontId="5" fillId="0" borderId="13" xfId="0" applyNumberFormat="1" applyFont="1" applyBorder="1" applyAlignment="1" applyProtection="1">
      <alignment vertical="center"/>
      <protection hidden="1"/>
    </xf>
    <xf numFmtId="0" fontId="8" fillId="0" borderId="0" xfId="0" applyFont="1" applyAlignment="1" applyProtection="1">
      <alignment vertical="center"/>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166" fontId="0" fillId="0" borderId="0" xfId="0" applyNumberFormat="1" applyAlignment="1" applyProtection="1">
      <alignment vertical="center"/>
      <protection hidden="1"/>
    </xf>
    <xf numFmtId="0" fontId="0" fillId="0" borderId="0" xfId="0" applyAlignment="1" applyProtection="1">
      <alignment horizontal="left" vertical="center"/>
      <protection hidden="1"/>
    </xf>
    <xf numFmtId="0" fontId="3" fillId="0" borderId="0" xfId="0" applyFont="1" applyAlignment="1" applyProtection="1">
      <alignment vertical="center"/>
      <protection hidden="1"/>
    </xf>
    <xf numFmtId="165" fontId="0" fillId="0" borderId="0" xfId="1" applyFont="1" applyAlignment="1" applyProtection="1">
      <alignment vertical="center"/>
      <protection hidden="1"/>
    </xf>
    <xf numFmtId="0" fontId="5" fillId="0" borderId="4"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14" fontId="5" fillId="0" borderId="10" xfId="0" applyNumberFormat="1" applyFont="1" applyBorder="1" applyAlignment="1" applyProtection="1">
      <alignment horizontal="center" vertical="center"/>
      <protection hidden="1"/>
    </xf>
    <xf numFmtId="165" fontId="5" fillId="0" borderId="4" xfId="1" applyFont="1" applyFill="1" applyBorder="1" applyAlignment="1" applyProtection="1">
      <alignment horizontal="center" vertical="center"/>
      <protection hidden="1"/>
    </xf>
    <xf numFmtId="166" fontId="5" fillId="0" borderId="4" xfId="1" applyNumberFormat="1" applyFont="1" applyFill="1" applyBorder="1" applyAlignment="1" applyProtection="1">
      <alignment horizontal="center" vertical="center"/>
      <protection hidden="1"/>
    </xf>
    <xf numFmtId="168" fontId="5" fillId="0" borderId="4" xfId="1" applyNumberFormat="1" applyFont="1" applyBorder="1" applyAlignment="1" applyProtection="1">
      <alignment vertical="center"/>
      <protection hidden="1"/>
    </xf>
    <xf numFmtId="0" fontId="6" fillId="3" borderId="0" xfId="0" applyFont="1" applyFill="1" applyAlignment="1" applyProtection="1">
      <alignment horizontal="center" vertical="center"/>
      <protection hidden="1"/>
    </xf>
    <xf numFmtId="170" fontId="5" fillId="0" borderId="3" xfId="0" applyNumberFormat="1" applyFont="1" applyBorder="1" applyAlignment="1" applyProtection="1">
      <alignment horizontal="center" vertical="center"/>
      <protection hidden="1"/>
    </xf>
    <xf numFmtId="14" fontId="5" fillId="4" borderId="5" xfId="0" applyNumberFormat="1" applyFont="1" applyFill="1" applyBorder="1" applyAlignment="1" applyProtection="1">
      <alignment horizontal="center" vertical="center"/>
      <protection locked="0"/>
    </xf>
    <xf numFmtId="165" fontId="5" fillId="4" borderId="6" xfId="1" applyFont="1" applyFill="1" applyBorder="1" applyAlignment="1" applyProtection="1">
      <alignment vertical="center"/>
      <protection locked="0"/>
    </xf>
    <xf numFmtId="166" fontId="5" fillId="4" borderId="6" xfId="1" applyNumberFormat="1" applyFont="1" applyFill="1" applyBorder="1" applyAlignment="1" applyProtection="1">
      <alignment vertical="center"/>
      <protection locked="0"/>
    </xf>
    <xf numFmtId="37" fontId="5" fillId="4" borderId="4" xfId="1" applyNumberFormat="1" applyFont="1" applyFill="1" applyBorder="1" applyAlignment="1" applyProtection="1">
      <alignment horizontal="center" vertical="center"/>
      <protection locked="0"/>
    </xf>
    <xf numFmtId="0" fontId="5" fillId="4" borderId="4" xfId="0" applyFont="1" applyFill="1" applyBorder="1" applyAlignment="1" applyProtection="1">
      <alignment vertical="center"/>
      <protection locked="0"/>
    </xf>
    <xf numFmtId="0" fontId="14" fillId="4" borderId="44" xfId="0" applyFont="1" applyFill="1" applyBorder="1" applyAlignment="1" applyProtection="1">
      <alignment horizontal="center" vertical="center"/>
      <protection locked="0"/>
    </xf>
    <xf numFmtId="0" fontId="16" fillId="0" borderId="0" xfId="0" applyFont="1" applyAlignment="1" applyProtection="1">
      <alignment vertical="top" wrapText="1"/>
      <protection hidden="1"/>
    </xf>
    <xf numFmtId="0" fontId="16" fillId="7" borderId="7" xfId="0" applyFont="1" applyFill="1" applyBorder="1" applyAlignment="1" applyProtection="1">
      <alignment horizontal="center" vertical="center" wrapText="1"/>
      <protection hidden="1"/>
    </xf>
    <xf numFmtId="0" fontId="16" fillId="8" borderId="13" xfId="0" applyFont="1" applyFill="1" applyBorder="1" applyAlignment="1" applyProtection="1">
      <alignment horizontal="center" vertical="center" wrapText="1"/>
      <protection hidden="1"/>
    </xf>
    <xf numFmtId="0" fontId="16" fillId="7" borderId="5" xfId="0" applyFont="1" applyFill="1" applyBorder="1" applyAlignment="1" applyProtection="1">
      <alignment horizontal="left" vertical="center" wrapText="1"/>
      <protection hidden="1"/>
    </xf>
    <xf numFmtId="0" fontId="16" fillId="8" borderId="10" xfId="0" applyFont="1" applyFill="1" applyBorder="1" applyAlignment="1" applyProtection="1">
      <alignment horizontal="left" vertical="center" wrapText="1"/>
      <protection hidden="1"/>
    </xf>
    <xf numFmtId="0" fontId="17" fillId="6" borderId="3" xfId="0" applyFont="1" applyFill="1" applyBorder="1" applyAlignment="1" applyProtection="1">
      <alignment vertical="top" wrapText="1"/>
      <protection hidden="1"/>
    </xf>
    <xf numFmtId="0" fontId="4" fillId="0" borderId="24" xfId="0" applyFont="1" applyBorder="1" applyAlignment="1" applyProtection="1">
      <alignment vertical="center" wrapText="1"/>
      <protection hidden="1"/>
    </xf>
    <xf numFmtId="0" fontId="4" fillId="9" borderId="25" xfId="0" applyFont="1" applyFill="1" applyBorder="1" applyAlignment="1" applyProtection="1">
      <alignment vertical="center" wrapText="1"/>
      <protection hidden="1"/>
    </xf>
    <xf numFmtId="169" fontId="0" fillId="9" borderId="22" xfId="1" applyNumberFormat="1" applyFont="1" applyFill="1" applyBorder="1" applyAlignment="1" applyProtection="1">
      <alignment vertical="center" wrapText="1"/>
      <protection hidden="1"/>
    </xf>
    <xf numFmtId="169" fontId="0" fillId="9" borderId="7" xfId="1" applyNumberFormat="1" applyFont="1" applyFill="1" applyBorder="1" applyAlignment="1" applyProtection="1">
      <alignment vertical="center" wrapText="1"/>
      <protection hidden="1"/>
    </xf>
    <xf numFmtId="0" fontId="4" fillId="9" borderId="26" xfId="0" applyFont="1" applyFill="1" applyBorder="1" applyAlignment="1" applyProtection="1">
      <alignment vertical="center"/>
      <protection hidden="1"/>
    </xf>
    <xf numFmtId="165" fontId="4" fillId="9" borderId="23" xfId="1" applyFont="1" applyFill="1" applyBorder="1" applyAlignment="1" applyProtection="1">
      <alignment vertical="center" wrapText="1"/>
      <protection hidden="1"/>
    </xf>
    <xf numFmtId="165" fontId="4" fillId="9" borderId="13" xfId="1" applyFont="1" applyFill="1" applyBorder="1" applyAlignment="1" applyProtection="1">
      <alignment vertical="center" wrapText="1"/>
      <protection hidden="1"/>
    </xf>
    <xf numFmtId="0" fontId="9" fillId="0" borderId="0" xfId="0" applyFont="1" applyAlignment="1" applyProtection="1">
      <alignment horizontal="left" vertical="center" wrapText="1"/>
      <protection hidden="1"/>
    </xf>
    <xf numFmtId="0" fontId="4" fillId="7" borderId="25" xfId="0" applyFont="1" applyFill="1" applyBorder="1" applyAlignment="1" applyProtection="1">
      <alignment vertical="center" wrapText="1"/>
      <protection hidden="1"/>
    </xf>
    <xf numFmtId="169" fontId="0" fillId="7" borderId="22" xfId="1" applyNumberFormat="1" applyFont="1" applyFill="1" applyBorder="1" applyAlignment="1" applyProtection="1">
      <alignment vertical="center" wrapText="1"/>
      <protection hidden="1"/>
    </xf>
    <xf numFmtId="169" fontId="0" fillId="7" borderId="7" xfId="1" applyNumberFormat="1" applyFont="1" applyFill="1" applyBorder="1" applyAlignment="1" applyProtection="1">
      <alignment vertical="center" wrapText="1"/>
      <protection hidden="1"/>
    </xf>
    <xf numFmtId="0" fontId="4" fillId="7" borderId="45" xfId="0" applyFont="1" applyFill="1" applyBorder="1" applyAlignment="1" applyProtection="1">
      <alignment vertical="center"/>
      <protection hidden="1"/>
    </xf>
    <xf numFmtId="165" fontId="4" fillId="7" borderId="46" xfId="1" applyFont="1" applyFill="1" applyBorder="1" applyAlignment="1" applyProtection="1">
      <alignment vertical="center" wrapText="1"/>
      <protection hidden="1"/>
    </xf>
    <xf numFmtId="165" fontId="4" fillId="7" borderId="47" xfId="1" applyFont="1" applyFill="1" applyBorder="1" applyAlignment="1" applyProtection="1">
      <alignment vertical="center" wrapText="1"/>
      <protection hidden="1"/>
    </xf>
    <xf numFmtId="0" fontId="18" fillId="10" borderId="25" xfId="0" applyFont="1" applyFill="1" applyBorder="1" applyAlignment="1" applyProtection="1">
      <alignment vertical="center"/>
      <protection hidden="1"/>
    </xf>
    <xf numFmtId="166" fontId="18" fillId="10" borderId="22" xfId="1" applyNumberFormat="1" applyFont="1" applyFill="1" applyBorder="1" applyAlignment="1" applyProtection="1">
      <alignment vertical="center" wrapText="1"/>
      <protection hidden="1"/>
    </xf>
    <xf numFmtId="166" fontId="18" fillId="10" borderId="7" xfId="1" applyNumberFormat="1" applyFont="1" applyFill="1" applyBorder="1" applyAlignment="1" applyProtection="1">
      <alignment horizontal="left" vertical="center" wrapText="1"/>
      <protection hidden="1"/>
    </xf>
    <xf numFmtId="0" fontId="19" fillId="0" borderId="0" xfId="0" applyFont="1" applyAlignment="1" applyProtection="1">
      <alignment vertical="justify" wrapText="1"/>
      <protection hidden="1"/>
    </xf>
    <xf numFmtId="0" fontId="17" fillId="6" borderId="21" xfId="0" applyFont="1" applyFill="1" applyBorder="1" applyAlignment="1" applyProtection="1">
      <alignment horizontal="center" vertical="top" wrapText="1"/>
      <protection hidden="1"/>
    </xf>
    <xf numFmtId="0" fontId="2" fillId="0" borderId="27" xfId="0" applyFont="1" applyBorder="1" applyAlignment="1" applyProtection="1">
      <alignment horizontal="center" vertical="center" wrapText="1"/>
      <protection hidden="1"/>
    </xf>
    <xf numFmtId="0" fontId="2" fillId="0" borderId="27" xfId="0" applyFont="1" applyBorder="1" applyAlignment="1" applyProtection="1">
      <alignment horizontal="center" vertical="center"/>
      <protection hidden="1"/>
    </xf>
    <xf numFmtId="0" fontId="20" fillId="0" borderId="0" xfId="2"/>
    <xf numFmtId="14" fontId="20" fillId="12" borderId="59" xfId="2" applyNumberFormat="1" applyFill="1" applyBorder="1" applyAlignment="1" applyProtection="1">
      <alignment horizontal="center"/>
      <protection locked="0"/>
    </xf>
    <xf numFmtId="0" fontId="20" fillId="12" borderId="59" xfId="2" applyFill="1" applyBorder="1" applyAlignment="1" applyProtection="1">
      <alignment horizontal="center"/>
      <protection locked="0"/>
    </xf>
    <xf numFmtId="0" fontId="20" fillId="12" borderId="60" xfId="2" applyFill="1" applyBorder="1" applyAlignment="1" applyProtection="1">
      <alignment horizontal="center"/>
      <protection locked="0"/>
    </xf>
    <xf numFmtId="14" fontId="20" fillId="12" borderId="53" xfId="2" applyNumberFormat="1" applyFill="1" applyBorder="1" applyAlignment="1" applyProtection="1">
      <alignment horizontal="center"/>
      <protection locked="0"/>
    </xf>
    <xf numFmtId="0" fontId="20" fillId="12" borderId="53" xfId="2" applyFill="1" applyBorder="1" applyAlignment="1" applyProtection="1">
      <alignment horizontal="center"/>
      <protection locked="0"/>
    </xf>
    <xf numFmtId="0" fontId="20" fillId="12" borderId="54" xfId="2" applyFill="1" applyBorder="1" applyAlignment="1" applyProtection="1">
      <alignment horizontal="center"/>
      <protection locked="0"/>
    </xf>
    <xf numFmtId="14" fontId="20" fillId="12" borderId="56" xfId="2" applyNumberFormat="1" applyFill="1" applyBorder="1" applyAlignment="1" applyProtection="1">
      <alignment horizontal="center"/>
      <protection locked="0"/>
    </xf>
    <xf numFmtId="0" fontId="20" fillId="12" borderId="56" xfId="2" applyFill="1" applyBorder="1" applyAlignment="1" applyProtection="1">
      <alignment horizontal="center"/>
      <protection locked="0"/>
    </xf>
    <xf numFmtId="0" fontId="20" fillId="12" borderId="57" xfId="2" applyFill="1" applyBorder="1" applyAlignment="1" applyProtection="1">
      <alignment horizontal="center"/>
      <protection locked="0"/>
    </xf>
    <xf numFmtId="14" fontId="0" fillId="0" borderId="0" xfId="0" applyNumberFormat="1" applyAlignment="1" applyProtection="1">
      <alignment vertical="center"/>
      <protection hidden="1"/>
    </xf>
    <xf numFmtId="0" fontId="0" fillId="0" borderId="0" xfId="0" applyAlignment="1">
      <alignment vertical="center"/>
    </xf>
    <xf numFmtId="0" fontId="20" fillId="11" borderId="0" xfId="2" applyFill="1" applyAlignment="1" applyProtection="1">
      <alignment horizontal="center"/>
      <protection hidden="1"/>
    </xf>
    <xf numFmtId="0" fontId="20" fillId="11" borderId="0" xfId="2" applyFill="1" applyProtection="1">
      <protection hidden="1"/>
    </xf>
    <xf numFmtId="0" fontId="21" fillId="11" borderId="0" xfId="2" applyFont="1" applyFill="1" applyProtection="1">
      <protection hidden="1"/>
    </xf>
    <xf numFmtId="0" fontId="20" fillId="12" borderId="48" xfId="2" applyFill="1" applyBorder="1" applyAlignment="1" applyProtection="1">
      <alignment horizontal="center"/>
      <protection hidden="1"/>
    </xf>
    <xf numFmtId="0" fontId="20" fillId="12" borderId="49" xfId="2" applyFill="1" applyBorder="1" applyAlignment="1" applyProtection="1">
      <alignment horizontal="center"/>
      <protection hidden="1"/>
    </xf>
    <xf numFmtId="0" fontId="20" fillId="12" borderId="50" xfId="2" applyFill="1" applyBorder="1" applyAlignment="1" applyProtection="1">
      <alignment horizontal="center" wrapText="1"/>
      <protection hidden="1"/>
    </xf>
    <xf numFmtId="0" fontId="20" fillId="12" borderId="58" xfId="2" applyFill="1" applyBorder="1" applyAlignment="1" applyProtection="1">
      <alignment horizontal="center"/>
      <protection hidden="1"/>
    </xf>
    <xf numFmtId="0" fontId="20" fillId="12" borderId="52" xfId="2" applyFill="1" applyBorder="1" applyAlignment="1" applyProtection="1">
      <alignment horizontal="center"/>
      <protection hidden="1"/>
    </xf>
    <xf numFmtId="0" fontId="20" fillId="12" borderId="51" xfId="2" applyFill="1" applyBorder="1" applyAlignment="1" applyProtection="1">
      <alignment horizontal="center"/>
      <protection hidden="1"/>
    </xf>
    <xf numFmtId="0" fontId="20" fillId="12" borderId="55" xfId="2" applyFill="1" applyBorder="1" applyAlignment="1" applyProtection="1">
      <alignment horizontal="center"/>
      <protection hidden="1"/>
    </xf>
    <xf numFmtId="49" fontId="22" fillId="0" borderId="0" xfId="0" applyNumberFormat="1" applyFont="1" applyAlignment="1" applyProtection="1">
      <alignment vertical="center" wrapText="1"/>
      <protection hidden="1"/>
    </xf>
    <xf numFmtId="0" fontId="20" fillId="0" borderId="0" xfId="0" applyFont="1" applyAlignment="1">
      <alignment vertical="center"/>
    </xf>
    <xf numFmtId="0" fontId="20" fillId="0" borderId="12" xfId="0" applyFont="1" applyBorder="1" applyAlignment="1">
      <alignment vertical="center"/>
    </xf>
    <xf numFmtId="0" fontId="20" fillId="0" borderId="20" xfId="0" applyFont="1" applyBorder="1" applyAlignment="1">
      <alignment vertical="center"/>
    </xf>
    <xf numFmtId="0" fontId="20" fillId="0" borderId="12" xfId="0" applyFont="1" applyBorder="1" applyAlignment="1">
      <alignment vertical="center" wrapText="1"/>
    </xf>
    <xf numFmtId="0" fontId="23" fillId="0" borderId="20" xfId="0" applyFont="1" applyBorder="1" applyAlignment="1">
      <alignment vertical="center" wrapText="1"/>
    </xf>
    <xf numFmtId="0" fontId="20" fillId="0" borderId="20" xfId="0" applyFont="1" applyBorder="1" applyAlignment="1">
      <alignment vertical="center" wrapText="1"/>
    </xf>
    <xf numFmtId="0" fontId="20" fillId="0" borderId="12" xfId="0" applyFont="1" applyBorder="1" applyAlignment="1">
      <alignment horizontal="center" vertical="center"/>
    </xf>
    <xf numFmtId="0" fontId="20" fillId="0" borderId="20" xfId="0" applyFont="1" applyBorder="1" applyAlignment="1">
      <alignment horizontal="left" vertical="center" wrapText="1"/>
    </xf>
    <xf numFmtId="0" fontId="20" fillId="0" borderId="20" xfId="0" applyFont="1" applyBorder="1" applyAlignment="1">
      <alignment horizontal="justify" vertical="center" wrapText="1"/>
    </xf>
    <xf numFmtId="0" fontId="24" fillId="0" borderId="20" xfId="0" applyFont="1" applyBorder="1" applyAlignment="1">
      <alignment horizontal="left" vertical="center" readingOrder="1"/>
    </xf>
    <xf numFmtId="0" fontId="24" fillId="0" borderId="20" xfId="0" applyFont="1" applyBorder="1" applyAlignment="1">
      <alignment vertical="center" readingOrder="1"/>
    </xf>
    <xf numFmtId="0" fontId="20" fillId="0" borderId="41" xfId="0" applyFont="1" applyBorder="1" applyAlignment="1">
      <alignment vertical="center"/>
    </xf>
    <xf numFmtId="0" fontId="20" fillId="0" borderId="43" xfId="0" applyFont="1" applyBorder="1" applyAlignment="1">
      <alignment vertical="center"/>
    </xf>
    <xf numFmtId="172" fontId="0" fillId="0" borderId="0" xfId="1" applyNumberFormat="1" applyFont="1"/>
    <xf numFmtId="172" fontId="0" fillId="0" borderId="0" xfId="1" applyNumberFormat="1" applyFont="1" applyAlignment="1"/>
    <xf numFmtId="0" fontId="25" fillId="5" borderId="17" xfId="0" applyFont="1" applyFill="1" applyBorder="1" applyAlignment="1">
      <alignment horizontal="center" vertical="center"/>
    </xf>
    <xf numFmtId="0" fontId="25" fillId="5" borderId="19" xfId="0" applyFont="1" applyFill="1" applyBorder="1" applyAlignment="1">
      <alignment horizontal="center" vertical="center"/>
    </xf>
    <xf numFmtId="49" fontId="22" fillId="0" borderId="0" xfId="0" applyNumberFormat="1" applyFont="1" applyAlignment="1" applyProtection="1">
      <alignment horizontal="justify" vertical="center" wrapText="1"/>
      <protection hidden="1"/>
    </xf>
    <xf numFmtId="171" fontId="21" fillId="12" borderId="0" xfId="2" applyNumberFormat="1" applyFont="1" applyFill="1" applyAlignment="1" applyProtection="1">
      <alignment horizontal="center"/>
      <protection hidden="1"/>
    </xf>
    <xf numFmtId="43" fontId="21" fillId="12" borderId="0" xfId="3" applyFont="1" applyFill="1" applyAlignment="1" applyProtection="1">
      <alignment horizontal="center"/>
      <protection locked="0"/>
    </xf>
    <xf numFmtId="0" fontId="21" fillId="12" borderId="0" xfId="2" applyFont="1" applyFill="1" applyAlignment="1" applyProtection="1">
      <alignment horizontal="center"/>
      <protection locked="0"/>
    </xf>
    <xf numFmtId="0" fontId="20" fillId="14" borderId="61" xfId="2" applyFill="1" applyBorder="1" applyAlignment="1" applyProtection="1">
      <alignment horizontal="center"/>
      <protection hidden="1"/>
    </xf>
    <xf numFmtId="0" fontId="20" fillId="14" borderId="62" xfId="2" applyFill="1" applyBorder="1" applyAlignment="1" applyProtection="1">
      <alignment horizontal="center"/>
      <protection hidden="1"/>
    </xf>
    <xf numFmtId="0" fontId="20" fillId="14" borderId="22" xfId="2" applyFill="1" applyBorder="1" applyAlignment="1" applyProtection="1">
      <alignment horizontal="center"/>
      <protection hidden="1"/>
    </xf>
    <xf numFmtId="0" fontId="20" fillId="14" borderId="6" xfId="2" applyFill="1" applyBorder="1" applyAlignment="1" applyProtection="1">
      <alignment horizontal="center"/>
      <protection hidden="1"/>
    </xf>
    <xf numFmtId="0" fontId="20" fillId="13" borderId="61" xfId="2" applyFill="1" applyBorder="1" applyAlignment="1" applyProtection="1">
      <alignment horizontal="center"/>
      <protection hidden="1"/>
    </xf>
    <xf numFmtId="0" fontId="20" fillId="13" borderId="62" xfId="2" applyFill="1" applyBorder="1" applyAlignment="1" applyProtection="1">
      <alignment horizontal="center"/>
      <protection hidden="1"/>
    </xf>
    <xf numFmtId="0" fontId="20" fillId="13" borderId="22" xfId="2" applyFill="1" applyBorder="1" applyAlignment="1" applyProtection="1">
      <alignment horizontal="center"/>
      <protection hidden="1"/>
    </xf>
    <xf numFmtId="49" fontId="22" fillId="0" borderId="18" xfId="0" applyNumberFormat="1" applyFont="1" applyBorder="1" applyAlignment="1" applyProtection="1">
      <alignment horizontal="justify" vertical="center" wrapText="1"/>
      <protection hidden="1"/>
    </xf>
    <xf numFmtId="0" fontId="20" fillId="15" borderId="10" xfId="2" applyFill="1" applyBorder="1" applyAlignment="1" applyProtection="1">
      <alignment horizontal="center"/>
      <protection hidden="1"/>
    </xf>
    <xf numFmtId="0" fontId="20" fillId="15" borderId="11" xfId="2" applyFill="1" applyBorder="1" applyAlignment="1" applyProtection="1">
      <alignment horizontal="center"/>
      <protection hidden="1"/>
    </xf>
    <xf numFmtId="0" fontId="20" fillId="15" borderId="4" xfId="2" applyFill="1" applyBorder="1" applyAlignment="1" applyProtection="1">
      <alignment horizontal="center"/>
      <protection hidden="1"/>
    </xf>
    <xf numFmtId="0" fontId="20" fillId="15" borderId="21" xfId="2" applyFill="1" applyBorder="1" applyAlignment="1" applyProtection="1">
      <alignment horizontal="center"/>
      <protection hidden="1"/>
    </xf>
    <xf numFmtId="0" fontId="20" fillId="15" borderId="13" xfId="2" applyFill="1" applyBorder="1" applyAlignment="1" applyProtection="1">
      <alignment horizontal="center"/>
      <protection hidden="1"/>
    </xf>
    <xf numFmtId="0" fontId="20" fillId="11" borderId="42" xfId="2" applyFill="1" applyBorder="1" applyAlignment="1" applyProtection="1">
      <alignment horizontal="center"/>
      <protection hidden="1"/>
    </xf>
    <xf numFmtId="0" fontId="20" fillId="11" borderId="18" xfId="2" applyFill="1" applyBorder="1" applyAlignment="1" applyProtection="1">
      <alignment horizontal="center"/>
      <protection hidden="1"/>
    </xf>
    <xf numFmtId="164" fontId="21" fillId="12" borderId="0" xfId="2" applyNumberFormat="1" applyFont="1" applyFill="1" applyAlignment="1" applyProtection="1">
      <alignment horizontal="center"/>
      <protection hidden="1"/>
    </xf>
    <xf numFmtId="0" fontId="21" fillId="12" borderId="0" xfId="2" applyFont="1" applyFill="1" applyAlignment="1" applyProtection="1">
      <alignment horizontal="center"/>
      <protection hidden="1"/>
    </xf>
    <xf numFmtId="43" fontId="27" fillId="15" borderId="17" xfId="0" applyNumberFormat="1" applyFont="1" applyFill="1" applyBorder="1" applyAlignment="1" applyProtection="1">
      <alignment horizontal="center" vertical="center"/>
      <protection hidden="1"/>
    </xf>
    <xf numFmtId="43" fontId="27" fillId="15" borderId="18" xfId="0" applyNumberFormat="1" applyFont="1" applyFill="1" applyBorder="1" applyAlignment="1" applyProtection="1">
      <alignment horizontal="center" vertical="center"/>
      <protection hidden="1"/>
    </xf>
    <xf numFmtId="43" fontId="27" fillId="15" borderId="19" xfId="0" applyNumberFormat="1" applyFont="1" applyFill="1" applyBorder="1" applyAlignment="1" applyProtection="1">
      <alignment horizontal="center" vertical="center"/>
      <protection hidden="1"/>
    </xf>
    <xf numFmtId="43" fontId="27" fillId="15" borderId="41" xfId="0" applyNumberFormat="1" applyFont="1" applyFill="1" applyBorder="1" applyAlignment="1" applyProtection="1">
      <alignment horizontal="center" vertical="center"/>
      <protection hidden="1"/>
    </xf>
    <xf numFmtId="43" fontId="27" fillId="15" borderId="42" xfId="0" applyNumberFormat="1" applyFont="1" applyFill="1" applyBorder="1" applyAlignment="1" applyProtection="1">
      <alignment horizontal="center" vertical="center"/>
      <protection hidden="1"/>
    </xf>
    <xf numFmtId="43" fontId="27" fillId="15" borderId="43" xfId="0" applyNumberFormat="1" applyFont="1" applyFill="1" applyBorder="1" applyAlignment="1" applyProtection="1">
      <alignment horizontal="center" vertical="center"/>
      <protection hidden="1"/>
    </xf>
    <xf numFmtId="0" fontId="26" fillId="15" borderId="6" xfId="2" applyFont="1" applyFill="1" applyBorder="1" applyAlignment="1" applyProtection="1">
      <alignment horizontal="center"/>
      <protection hidden="1"/>
    </xf>
    <xf numFmtId="0" fontId="20" fillId="15" borderId="3" xfId="2" applyFill="1" applyBorder="1" applyAlignment="1" applyProtection="1">
      <alignment horizontal="center"/>
      <protection hidden="1"/>
    </xf>
    <xf numFmtId="0" fontId="2" fillId="0" borderId="33" xfId="0" applyFont="1" applyBorder="1" applyAlignment="1" applyProtection="1">
      <alignment horizontal="center" vertical="center" wrapText="1"/>
      <protection hidden="1"/>
    </xf>
    <xf numFmtId="0" fontId="2" fillId="0" borderId="39" xfId="0" applyFont="1" applyBorder="1" applyAlignment="1" applyProtection="1">
      <alignment horizontal="center" vertical="center" wrapText="1"/>
      <protection hidden="1"/>
    </xf>
    <xf numFmtId="0" fontId="12" fillId="0" borderId="28" xfId="0" applyFont="1" applyBorder="1" applyAlignment="1" applyProtection="1">
      <alignment horizontal="center" vertical="center" textRotation="90" wrapText="1"/>
      <protection hidden="1"/>
    </xf>
    <xf numFmtId="0" fontId="12" fillId="0" borderId="29" xfId="0" applyFont="1" applyBorder="1" applyAlignment="1" applyProtection="1">
      <alignment horizontal="center" vertical="center" textRotation="90" wrapText="1"/>
      <protection hidden="1"/>
    </xf>
    <xf numFmtId="0" fontId="12" fillId="0" borderId="40" xfId="0" applyFont="1" applyBorder="1" applyAlignment="1" applyProtection="1">
      <alignment horizontal="center" vertical="center" textRotation="90" wrapText="1"/>
      <protection hidden="1"/>
    </xf>
    <xf numFmtId="0" fontId="12" fillId="0" borderId="12" xfId="0" applyFont="1" applyBorder="1" applyAlignment="1" applyProtection="1">
      <alignment horizontal="center" vertical="center" textRotation="90" wrapText="1"/>
      <protection hidden="1"/>
    </xf>
    <xf numFmtId="0" fontId="12" fillId="0" borderId="30" xfId="0" applyFont="1" applyBorder="1" applyAlignment="1" applyProtection="1">
      <alignment horizontal="center" vertical="center" textRotation="90" wrapText="1"/>
      <protection hidden="1"/>
    </xf>
    <xf numFmtId="0" fontId="12" fillId="0" borderId="31" xfId="0" applyFont="1" applyBorder="1" applyAlignment="1" applyProtection="1">
      <alignment horizontal="center" vertical="center" textRotation="90" wrapText="1"/>
      <protection hidden="1"/>
    </xf>
    <xf numFmtId="0" fontId="12" fillId="0" borderId="32" xfId="0" applyFont="1" applyBorder="1" applyAlignment="1" applyProtection="1">
      <alignment horizontal="center" vertical="center" textRotation="90" wrapText="1"/>
      <protection hidden="1"/>
    </xf>
    <xf numFmtId="0" fontId="6" fillId="2" borderId="0" xfId="0" applyFont="1" applyFill="1" applyAlignment="1" applyProtection="1">
      <alignment horizontal="center" vertical="center"/>
      <protection hidden="1"/>
    </xf>
    <xf numFmtId="0" fontId="6" fillId="2" borderId="20" xfId="0" applyFont="1" applyFill="1" applyBorder="1" applyAlignment="1" applyProtection="1">
      <alignment horizontal="center" vertical="center"/>
      <protection hidden="1"/>
    </xf>
    <xf numFmtId="0" fontId="12" fillId="0" borderId="36" xfId="0" applyFont="1" applyBorder="1" applyAlignment="1" applyProtection="1">
      <alignment horizontal="center" vertical="center" textRotation="90" wrapText="1"/>
      <protection hidden="1"/>
    </xf>
    <xf numFmtId="0" fontId="12" fillId="0" borderId="37" xfId="0" applyFont="1" applyBorder="1" applyAlignment="1" applyProtection="1">
      <alignment horizontal="center" vertical="center" textRotation="90" wrapText="1"/>
      <protection hidden="1"/>
    </xf>
    <xf numFmtId="0" fontId="12" fillId="0" borderId="38" xfId="0" applyFont="1" applyBorder="1" applyAlignment="1" applyProtection="1">
      <alignment horizontal="center" vertical="center" textRotation="90" wrapText="1"/>
      <protection hidden="1"/>
    </xf>
    <xf numFmtId="0" fontId="7" fillId="2" borderId="1" xfId="0" applyFont="1" applyFill="1" applyBorder="1" applyAlignment="1" applyProtection="1">
      <alignment horizontal="center" vertical="center"/>
      <protection hidden="1"/>
    </xf>
    <xf numFmtId="0" fontId="7" fillId="2" borderId="2" xfId="0" applyFont="1" applyFill="1" applyBorder="1" applyAlignment="1" applyProtection="1">
      <alignment horizontal="center" vertical="center"/>
      <protection hidden="1"/>
    </xf>
    <xf numFmtId="0" fontId="7" fillId="2" borderId="15" xfId="0" applyFont="1" applyFill="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hidden="1"/>
    </xf>
    <xf numFmtId="0" fontId="2" fillId="0" borderId="27" xfId="0" applyFont="1" applyBorder="1" applyAlignment="1" applyProtection="1">
      <alignment horizontal="center" vertical="center" wrapText="1"/>
      <protection hidden="1"/>
    </xf>
    <xf numFmtId="0" fontId="2" fillId="0" borderId="27" xfId="0" applyFont="1" applyBorder="1" applyAlignment="1" applyProtection="1">
      <alignment horizontal="center" vertical="center"/>
      <protection hidden="1"/>
    </xf>
    <xf numFmtId="0" fontId="2" fillId="0" borderId="8"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7" fillId="3" borderId="17" xfId="0" applyFont="1" applyFill="1" applyBorder="1" applyAlignment="1" applyProtection="1">
      <alignment horizontal="center" vertical="center"/>
      <protection hidden="1"/>
    </xf>
    <xf numFmtId="0" fontId="7" fillId="3" borderId="18" xfId="0" applyFont="1" applyFill="1" applyBorder="1" applyAlignment="1" applyProtection="1">
      <alignment horizontal="center" vertical="center"/>
      <protection hidden="1"/>
    </xf>
    <xf numFmtId="0" fontId="7" fillId="3" borderId="19" xfId="0" applyFont="1" applyFill="1" applyBorder="1" applyAlignment="1" applyProtection="1">
      <alignment horizontal="center" vertical="center"/>
      <protection hidden="1"/>
    </xf>
    <xf numFmtId="0" fontId="11" fillId="4" borderId="41"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1" fillId="4" borderId="43" xfId="0" applyFont="1" applyFill="1" applyBorder="1" applyAlignment="1" applyProtection="1">
      <alignment horizontal="center" vertical="center"/>
      <protection locked="0"/>
    </xf>
    <xf numFmtId="0" fontId="0" fillId="0" borderId="30" xfId="0" applyBorder="1" applyAlignment="1" applyProtection="1">
      <alignment horizontal="center" vertical="center" wrapText="1"/>
      <protection hidden="1"/>
    </xf>
    <xf numFmtId="0" fontId="0" fillId="0" borderId="31"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164" fontId="0" fillId="0" borderId="30" xfId="0" applyNumberFormat="1" applyBorder="1" applyAlignment="1" applyProtection="1">
      <alignment horizontal="center" vertical="center" wrapText="1"/>
      <protection hidden="1"/>
    </xf>
    <xf numFmtId="164" fontId="0" fillId="0" borderId="31" xfId="0" applyNumberFormat="1" applyBorder="1" applyAlignment="1" applyProtection="1">
      <alignment horizontal="center" vertical="center" wrapText="1"/>
      <protection hidden="1"/>
    </xf>
    <xf numFmtId="164" fontId="0" fillId="0" borderId="32" xfId="0" applyNumberFormat="1" applyBorder="1" applyAlignment="1" applyProtection="1">
      <alignment horizontal="center" vertical="center" wrapText="1"/>
      <protection hidden="1"/>
    </xf>
    <xf numFmtId="43" fontId="15" fillId="6" borderId="17" xfId="0" applyNumberFormat="1" applyFont="1" applyFill="1" applyBorder="1" applyAlignment="1" applyProtection="1">
      <alignment horizontal="center" vertical="center"/>
      <protection hidden="1"/>
    </xf>
    <xf numFmtId="43" fontId="15" fillId="6" borderId="18" xfId="0" applyNumberFormat="1" applyFont="1" applyFill="1" applyBorder="1" applyAlignment="1" applyProtection="1">
      <alignment horizontal="center" vertical="center"/>
      <protection hidden="1"/>
    </xf>
    <xf numFmtId="43" fontId="15" fillId="6" borderId="19" xfId="0" applyNumberFormat="1" applyFont="1" applyFill="1" applyBorder="1" applyAlignment="1" applyProtection="1">
      <alignment horizontal="center" vertical="center"/>
      <protection hidden="1"/>
    </xf>
    <xf numFmtId="43" fontId="15" fillId="6" borderId="41" xfId="0" applyNumberFormat="1" applyFont="1" applyFill="1" applyBorder="1" applyAlignment="1" applyProtection="1">
      <alignment horizontal="center" vertical="center"/>
      <protection hidden="1"/>
    </xf>
    <xf numFmtId="43" fontId="15" fillId="6" borderId="42" xfId="0" applyNumberFormat="1" applyFont="1" applyFill="1" applyBorder="1" applyAlignment="1" applyProtection="1">
      <alignment horizontal="center" vertical="center"/>
      <protection hidden="1"/>
    </xf>
    <xf numFmtId="43" fontId="15" fillId="6" borderId="43" xfId="0" applyNumberFormat="1" applyFont="1" applyFill="1" applyBorder="1" applyAlignment="1" applyProtection="1">
      <alignment horizontal="center" vertical="center"/>
      <protection hidden="1"/>
    </xf>
    <xf numFmtId="49" fontId="16" fillId="0" borderId="17" xfId="0" applyNumberFormat="1" applyFont="1" applyBorder="1" applyAlignment="1" applyProtection="1">
      <alignment horizontal="center" vertical="center" wrapText="1"/>
      <protection hidden="1"/>
    </xf>
    <xf numFmtId="49" fontId="16" fillId="0" borderId="18" xfId="0" applyNumberFormat="1" applyFont="1" applyBorder="1" applyAlignment="1" applyProtection="1">
      <alignment horizontal="center" vertical="center" wrapText="1"/>
      <protection hidden="1"/>
    </xf>
    <xf numFmtId="49" fontId="16" fillId="0" borderId="19" xfId="0" applyNumberFormat="1" applyFont="1" applyBorder="1" applyAlignment="1" applyProtection="1">
      <alignment horizontal="center" vertical="center" wrapText="1"/>
      <protection hidden="1"/>
    </xf>
    <xf numFmtId="49" fontId="16" fillId="0" borderId="12" xfId="0" applyNumberFormat="1" applyFont="1" applyBorder="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49" fontId="16" fillId="0" borderId="20" xfId="0" applyNumberFormat="1" applyFont="1" applyBorder="1" applyAlignment="1" applyProtection="1">
      <alignment horizontal="center" vertical="center" wrapText="1"/>
      <protection hidden="1"/>
    </xf>
    <xf numFmtId="49" fontId="16" fillId="0" borderId="41" xfId="0" applyNumberFormat="1" applyFont="1" applyBorder="1" applyAlignment="1" applyProtection="1">
      <alignment horizontal="center" vertical="center" wrapText="1"/>
      <protection hidden="1"/>
    </xf>
    <xf numFmtId="49" fontId="16" fillId="0" borderId="42" xfId="0" applyNumberFormat="1" applyFont="1" applyBorder="1" applyAlignment="1" applyProtection="1">
      <alignment horizontal="center" vertical="center" wrapText="1"/>
      <protection hidden="1"/>
    </xf>
    <xf numFmtId="49" fontId="16" fillId="0" borderId="43" xfId="0" applyNumberFormat="1" applyFont="1" applyBorder="1" applyAlignment="1" applyProtection="1">
      <alignment horizontal="center" vertical="center" wrapText="1"/>
      <protection hidden="1"/>
    </xf>
    <xf numFmtId="0" fontId="19" fillId="0" borderId="12" xfId="0" applyFont="1" applyBorder="1" applyAlignment="1" applyProtection="1">
      <alignment horizontal="left" vertical="justify" wrapText="1"/>
      <protection hidden="1"/>
    </xf>
    <xf numFmtId="0" fontId="19" fillId="0" borderId="0" xfId="0" applyFont="1" applyAlignment="1" applyProtection="1">
      <alignment horizontal="left" vertical="justify" wrapText="1"/>
      <protection hidden="1"/>
    </xf>
    <xf numFmtId="0" fontId="19" fillId="0" borderId="20" xfId="0" applyFont="1" applyBorder="1" applyAlignment="1" applyProtection="1">
      <alignment horizontal="left" vertical="justify" wrapText="1"/>
      <protection hidden="1"/>
    </xf>
    <xf numFmtId="0" fontId="19" fillId="0" borderId="41" xfId="0" applyFont="1" applyBorder="1" applyAlignment="1" applyProtection="1">
      <alignment horizontal="left" vertical="justify" wrapText="1"/>
      <protection hidden="1"/>
    </xf>
    <xf numFmtId="0" fontId="19" fillId="0" borderId="42" xfId="0" applyFont="1" applyBorder="1" applyAlignment="1" applyProtection="1">
      <alignment horizontal="left" vertical="justify" wrapText="1"/>
      <protection hidden="1"/>
    </xf>
    <xf numFmtId="0" fontId="19" fillId="0" borderId="43" xfId="0" applyFont="1" applyBorder="1" applyAlignment="1" applyProtection="1">
      <alignment horizontal="left" vertical="justify" wrapText="1"/>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cellXfs>
  <cellStyles count="4">
    <cellStyle name="Comma" xfId="1" builtinId="3"/>
    <cellStyle name="Comma 2" xfId="3" xr:uid="{00000000-0005-0000-0000-000001000000}"/>
    <cellStyle name="Normal" xfId="0" builtinId="0"/>
    <cellStyle name="Normal 2" xfId="2" xr:uid="{00000000-0005-0000-0000-000003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numFmt numFmtId="172" formatCode="_(* #,##0.0000000_);_(* \(#,##0.0000000\);_(* &quot;-&quot;??_);_(@_)"/>
      <alignment horizontal="general" vertical="bottom" textRotation="0" wrapText="0" indent="0" justifyLastLine="0" shrinkToFit="0" readingOrder="0"/>
    </dxf>
    <dxf>
      <numFmt numFmtId="19" formatCode="dd/mm/yyyy"/>
    </dxf>
    <dxf>
      <numFmt numFmtId="19" formatCode="dd/mm/yyyy"/>
    </dxf>
  </dxfs>
  <tableStyles count="0" defaultTableStyle="TableStyleMedium2" defaultPivotStyle="PivotStyleLight16"/>
  <colors>
    <mruColors>
      <color rgb="FFCC99FF"/>
      <color rgb="FFCC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16</xdr:row>
      <xdr:rowOff>209512</xdr:rowOff>
    </xdr:from>
    <xdr:to>
      <xdr:col>2</xdr:col>
      <xdr:colOff>0</xdr:colOff>
      <xdr:row>17</xdr:row>
      <xdr:rowOff>41054</xdr:rowOff>
    </xdr:to>
    <xdr:sp macro="" textlink="">
      <xdr:nvSpPr>
        <xdr:cNvPr id="6" name="Oval 5">
          <a:extLst>
            <a:ext uri="{FF2B5EF4-FFF2-40B4-BE49-F238E27FC236}">
              <a16:creationId xmlns:a16="http://schemas.microsoft.com/office/drawing/2014/main" id="{673BE7D4-9B83-41A3-80E9-B4E3DCFD27C9}"/>
            </a:ext>
          </a:extLst>
        </xdr:cNvPr>
        <xdr:cNvSpPr/>
      </xdr:nvSpPr>
      <xdr:spPr>
        <a:xfrm>
          <a:off x="8343900" y="3783292"/>
          <a:ext cx="0" cy="182062"/>
        </a:xfrm>
        <a:prstGeom prst="ellipse">
          <a:avLst/>
        </a:prstGeom>
        <a:blipFill dpi="0" rotWithShape="1">
          <a:blip xmlns:r="http://schemas.openxmlformats.org/officeDocument/2006/relationships" r:embed="rId1">
            <a:alphaModFix amt="20000"/>
          </a:blip>
          <a:srcRect/>
          <a:tile tx="0" ty="0" sx="100000" sy="100000" flip="none" algn="tl"/>
        </a:bli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170252</xdr:colOff>
      <xdr:row>7</xdr:row>
      <xdr:rowOff>11430</xdr:rowOff>
    </xdr:from>
    <xdr:to>
      <xdr:col>0</xdr:col>
      <xdr:colOff>468084</xdr:colOff>
      <xdr:row>8</xdr:row>
      <xdr:rowOff>1904</xdr:rowOff>
    </xdr:to>
    <xdr:pic>
      <xdr:nvPicPr>
        <xdr:cNvPr id="18" name="Picture 17" descr="Image result for hand images for pointing">
          <a:extLst>
            <a:ext uri="{FF2B5EF4-FFF2-40B4-BE49-F238E27FC236}">
              <a16:creationId xmlns:a16="http://schemas.microsoft.com/office/drawing/2014/main" id="{2AF8AD7C-D890-4898-8A36-5E248D2201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145923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2400300</xdr:colOff>
      <xdr:row>7</xdr:row>
      <xdr:rowOff>9525</xdr:rowOff>
    </xdr:from>
    <xdr:to>
      <xdr:col>1</xdr:col>
      <xdr:colOff>2876550</xdr:colOff>
      <xdr:row>8</xdr:row>
      <xdr:rowOff>9525</xdr:rowOff>
    </xdr:to>
    <xdr:sp macro="" textlink="">
      <xdr:nvSpPr>
        <xdr:cNvPr id="19" name="Rectangle 18">
          <a:extLst>
            <a:ext uri="{FF2B5EF4-FFF2-40B4-BE49-F238E27FC236}">
              <a16:creationId xmlns:a16="http://schemas.microsoft.com/office/drawing/2014/main" id="{D76330CA-8BB9-441D-BD8C-486D903B21C3}"/>
            </a:ext>
          </a:extLst>
        </xdr:cNvPr>
        <xdr:cNvSpPr/>
      </xdr:nvSpPr>
      <xdr:spPr>
        <a:xfrm>
          <a:off x="3009900" y="1657350"/>
          <a:ext cx="476250" cy="19050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170252</xdr:colOff>
      <xdr:row>9</xdr:row>
      <xdr:rowOff>30480</xdr:rowOff>
    </xdr:from>
    <xdr:to>
      <xdr:col>0</xdr:col>
      <xdr:colOff>468084</xdr:colOff>
      <xdr:row>10</xdr:row>
      <xdr:rowOff>20954</xdr:rowOff>
    </xdr:to>
    <xdr:pic>
      <xdr:nvPicPr>
        <xdr:cNvPr id="2" name="Picture 1" descr="Image result for hand images for pointing">
          <a:extLst>
            <a:ext uri="{FF2B5EF4-FFF2-40B4-BE49-F238E27FC236}">
              <a16:creationId xmlns:a16="http://schemas.microsoft.com/office/drawing/2014/main" id="{D49D7A74-F0FC-D07F-A3FF-0189880EE4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2059305"/>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11</xdr:row>
      <xdr:rowOff>40005</xdr:rowOff>
    </xdr:from>
    <xdr:to>
      <xdr:col>0</xdr:col>
      <xdr:colOff>468084</xdr:colOff>
      <xdr:row>12</xdr:row>
      <xdr:rowOff>30479</xdr:rowOff>
    </xdr:to>
    <xdr:pic>
      <xdr:nvPicPr>
        <xdr:cNvPr id="3" name="Picture 2" descr="Image result for hand images for pointing">
          <a:extLst>
            <a:ext uri="{FF2B5EF4-FFF2-40B4-BE49-F238E27FC236}">
              <a16:creationId xmlns:a16="http://schemas.microsoft.com/office/drawing/2014/main" id="{8BCFAE82-5A4D-90AF-BD98-2A4167ACA4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244983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15</xdr:row>
      <xdr:rowOff>1905</xdr:rowOff>
    </xdr:from>
    <xdr:to>
      <xdr:col>0</xdr:col>
      <xdr:colOff>468084</xdr:colOff>
      <xdr:row>15</xdr:row>
      <xdr:rowOff>182879</xdr:rowOff>
    </xdr:to>
    <xdr:pic>
      <xdr:nvPicPr>
        <xdr:cNvPr id="4" name="Picture 3" descr="Image result for hand images for pointing">
          <a:extLst>
            <a:ext uri="{FF2B5EF4-FFF2-40B4-BE49-F238E27FC236}">
              <a16:creationId xmlns:a16="http://schemas.microsoft.com/office/drawing/2014/main" id="{28438F91-BFD4-81D2-9E3A-E8C780F454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317373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18</xdr:row>
      <xdr:rowOff>182880</xdr:rowOff>
    </xdr:from>
    <xdr:to>
      <xdr:col>0</xdr:col>
      <xdr:colOff>468084</xdr:colOff>
      <xdr:row>19</xdr:row>
      <xdr:rowOff>173354</xdr:rowOff>
    </xdr:to>
    <xdr:pic>
      <xdr:nvPicPr>
        <xdr:cNvPr id="5" name="Picture 4" descr="Image result for hand images for pointing">
          <a:extLst>
            <a:ext uri="{FF2B5EF4-FFF2-40B4-BE49-F238E27FC236}">
              <a16:creationId xmlns:a16="http://schemas.microsoft.com/office/drawing/2014/main" id="{39C720AE-D7CD-99CB-1A84-E43B17702A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3926205"/>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21</xdr:row>
      <xdr:rowOff>1905</xdr:rowOff>
    </xdr:from>
    <xdr:to>
      <xdr:col>0</xdr:col>
      <xdr:colOff>468084</xdr:colOff>
      <xdr:row>21</xdr:row>
      <xdr:rowOff>182879</xdr:rowOff>
    </xdr:to>
    <xdr:pic>
      <xdr:nvPicPr>
        <xdr:cNvPr id="7" name="Picture 6" descr="Image result for hand images for pointing">
          <a:extLst>
            <a:ext uri="{FF2B5EF4-FFF2-40B4-BE49-F238E27FC236}">
              <a16:creationId xmlns:a16="http://schemas.microsoft.com/office/drawing/2014/main" id="{87FCA579-C69A-C438-F3D9-78C9416249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431673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23</xdr:row>
      <xdr:rowOff>30480</xdr:rowOff>
    </xdr:from>
    <xdr:to>
      <xdr:col>0</xdr:col>
      <xdr:colOff>468084</xdr:colOff>
      <xdr:row>24</xdr:row>
      <xdr:rowOff>20954</xdr:rowOff>
    </xdr:to>
    <xdr:pic>
      <xdr:nvPicPr>
        <xdr:cNvPr id="8" name="Picture 7" descr="Image result for hand images for pointing">
          <a:extLst>
            <a:ext uri="{FF2B5EF4-FFF2-40B4-BE49-F238E27FC236}">
              <a16:creationId xmlns:a16="http://schemas.microsoft.com/office/drawing/2014/main" id="{C4A00B72-49EA-8E47-FF83-469F73034B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4726305"/>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27</xdr:row>
      <xdr:rowOff>20955</xdr:rowOff>
    </xdr:from>
    <xdr:to>
      <xdr:col>0</xdr:col>
      <xdr:colOff>468084</xdr:colOff>
      <xdr:row>28</xdr:row>
      <xdr:rowOff>11429</xdr:rowOff>
    </xdr:to>
    <xdr:pic>
      <xdr:nvPicPr>
        <xdr:cNvPr id="9" name="Picture 8" descr="Image result for hand images for pointing">
          <a:extLst>
            <a:ext uri="{FF2B5EF4-FFF2-40B4-BE49-F238E27FC236}">
              <a16:creationId xmlns:a16="http://schemas.microsoft.com/office/drawing/2014/main" id="{F152808E-0CDD-CB1B-1143-A8A77D4016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547878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29</xdr:row>
      <xdr:rowOff>20955</xdr:rowOff>
    </xdr:from>
    <xdr:to>
      <xdr:col>0</xdr:col>
      <xdr:colOff>468084</xdr:colOff>
      <xdr:row>30</xdr:row>
      <xdr:rowOff>11429</xdr:rowOff>
    </xdr:to>
    <xdr:pic>
      <xdr:nvPicPr>
        <xdr:cNvPr id="10" name="Picture 9" descr="Image result for hand images for pointing">
          <a:extLst>
            <a:ext uri="{FF2B5EF4-FFF2-40B4-BE49-F238E27FC236}">
              <a16:creationId xmlns:a16="http://schemas.microsoft.com/office/drawing/2014/main" id="{ADB05CD2-21AA-4CD4-6E4C-DF157707A1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585978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22972</xdr:colOff>
      <xdr:row>3</xdr:row>
      <xdr:rowOff>333724</xdr:rowOff>
    </xdr:from>
    <xdr:to>
      <xdr:col>15</xdr:col>
      <xdr:colOff>213472</xdr:colOff>
      <xdr:row>4</xdr:row>
      <xdr:rowOff>231962</xdr:rowOff>
    </xdr:to>
    <xdr:grpSp>
      <xdr:nvGrpSpPr>
        <xdr:cNvPr id="2" name="Group 1">
          <a:extLst>
            <a:ext uri="{FF2B5EF4-FFF2-40B4-BE49-F238E27FC236}">
              <a16:creationId xmlns:a16="http://schemas.microsoft.com/office/drawing/2014/main" id="{8CEE5DE2-C1F3-4B6C-B945-FE5E0574D34A}"/>
            </a:ext>
          </a:extLst>
        </xdr:cNvPr>
        <xdr:cNvGrpSpPr/>
      </xdr:nvGrpSpPr>
      <xdr:grpSpPr>
        <a:xfrm>
          <a:off x="14079151" y="1014081"/>
          <a:ext cx="190500" cy="252024"/>
          <a:chOff x="8610600" y="3140651"/>
          <a:chExt cx="228600" cy="288349"/>
        </a:xfrm>
        <a:blipFill dpi="0" rotWithShape="1">
          <a:blip xmlns:r="http://schemas.openxmlformats.org/officeDocument/2006/relationships" r:embed="rId1">
            <a:alphaModFix amt="20000"/>
          </a:blip>
          <a:srcRect/>
          <a:tile tx="0" ty="0" sx="100000" sy="100000" flip="none" algn="tl"/>
        </a:blipFill>
      </xdr:grpSpPr>
      <xdr:sp macro="" textlink="">
        <xdr:nvSpPr>
          <xdr:cNvPr id="3" name="Oval 2">
            <a:extLst>
              <a:ext uri="{FF2B5EF4-FFF2-40B4-BE49-F238E27FC236}">
                <a16:creationId xmlns:a16="http://schemas.microsoft.com/office/drawing/2014/main" id="{59707700-BDA7-460C-AFD8-B8FB7E07AB69}"/>
              </a:ext>
            </a:extLst>
          </xdr:cNvPr>
          <xdr:cNvSpPr/>
        </xdr:nvSpPr>
        <xdr:spPr>
          <a:xfrm>
            <a:off x="8610600" y="3200400"/>
            <a:ext cx="228600" cy="228600"/>
          </a:xfrm>
          <a:prstGeom prst="ellipse">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Rectangle 3">
            <a:extLst>
              <a:ext uri="{FF2B5EF4-FFF2-40B4-BE49-F238E27FC236}">
                <a16:creationId xmlns:a16="http://schemas.microsoft.com/office/drawing/2014/main" id="{C8D4A1FB-C36F-4DE0-A373-B593A68BEDFB}"/>
              </a:ext>
            </a:extLst>
          </xdr:cNvPr>
          <xdr:cNvSpPr/>
        </xdr:nvSpPr>
        <xdr:spPr>
          <a:xfrm>
            <a:off x="8642584" y="3140651"/>
            <a:ext cx="158917" cy="284022"/>
          </a:xfrm>
          <a:prstGeom prst="rect">
            <a:avLst/>
          </a:prstGeom>
          <a:grpFill/>
        </xdr:spPr>
        <xdr:txBody>
          <a:bodyPr wrap="square" lIns="91440" tIns="45720" rIns="91440" bIns="45720">
            <a:spAutoFit/>
          </a:bodyPr>
          <a:lstStyle/>
          <a:p>
            <a:pPr algn="ctr"/>
            <a:r>
              <a:rPr lang="en-US" sz="1100" b="0" cap="none" spc="0">
                <a:ln w="0"/>
                <a:solidFill>
                  <a:schemeClr val="bg1">
                    <a:lumMod val="50000"/>
                  </a:schemeClr>
                </a:solidFill>
                <a:effectLst>
                  <a:outerShdw blurRad="38100" dist="19050" dir="2700000" algn="tl" rotWithShape="0">
                    <a:schemeClr val="dk1">
                      <a:alpha val="40000"/>
                    </a:schemeClr>
                  </a:outerShdw>
                </a:effectLst>
              </a:rPr>
              <a:t>1</a:t>
            </a:r>
          </a:p>
        </xdr:txBody>
      </xdr:sp>
    </xdr:grpSp>
    <xdr:clientData/>
  </xdr:twoCellAnchor>
  <xdr:twoCellAnchor>
    <xdr:from>
      <xdr:col>6</xdr:col>
      <xdr:colOff>523875</xdr:colOff>
      <xdr:row>4</xdr:row>
      <xdr:rowOff>455310</xdr:rowOff>
    </xdr:from>
    <xdr:to>
      <xdr:col>6</xdr:col>
      <xdr:colOff>714375</xdr:colOff>
      <xdr:row>5</xdr:row>
      <xdr:rowOff>243620</xdr:rowOff>
    </xdr:to>
    <xdr:grpSp>
      <xdr:nvGrpSpPr>
        <xdr:cNvPr id="5" name="Group 4">
          <a:extLst>
            <a:ext uri="{FF2B5EF4-FFF2-40B4-BE49-F238E27FC236}">
              <a16:creationId xmlns:a16="http://schemas.microsoft.com/office/drawing/2014/main" id="{5C429B2B-9728-4439-9DE3-FDE67D241CD7}"/>
            </a:ext>
          </a:extLst>
        </xdr:cNvPr>
        <xdr:cNvGrpSpPr/>
      </xdr:nvGrpSpPr>
      <xdr:grpSpPr>
        <a:xfrm>
          <a:off x="5055054" y="1489453"/>
          <a:ext cx="190500" cy="264560"/>
          <a:chOff x="8610600" y="3140651"/>
          <a:chExt cx="228600" cy="317834"/>
        </a:xfrm>
        <a:blipFill dpi="0" rotWithShape="1">
          <a:blip xmlns:r="http://schemas.openxmlformats.org/officeDocument/2006/relationships" r:embed="rId1">
            <a:alphaModFix amt="20000"/>
          </a:blip>
          <a:srcRect/>
          <a:tile tx="0" ty="0" sx="100000" sy="100000" flip="none" algn="tl"/>
        </a:blipFill>
      </xdr:grpSpPr>
      <xdr:sp macro="" textlink="">
        <xdr:nvSpPr>
          <xdr:cNvPr id="6" name="Oval 5">
            <a:extLst>
              <a:ext uri="{FF2B5EF4-FFF2-40B4-BE49-F238E27FC236}">
                <a16:creationId xmlns:a16="http://schemas.microsoft.com/office/drawing/2014/main" id="{9D2779B9-A5F7-4EEF-BD53-134EEB75AD33}"/>
              </a:ext>
            </a:extLst>
          </xdr:cNvPr>
          <xdr:cNvSpPr/>
        </xdr:nvSpPr>
        <xdr:spPr>
          <a:xfrm>
            <a:off x="8610600" y="3200400"/>
            <a:ext cx="228600" cy="228600"/>
          </a:xfrm>
          <a:prstGeom prst="ellipse">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7" name="Rectangle 6">
            <a:extLst>
              <a:ext uri="{FF2B5EF4-FFF2-40B4-BE49-F238E27FC236}">
                <a16:creationId xmlns:a16="http://schemas.microsoft.com/office/drawing/2014/main" id="{232BDD66-619D-4369-85ED-DA088AD19650}"/>
              </a:ext>
            </a:extLst>
          </xdr:cNvPr>
          <xdr:cNvSpPr/>
        </xdr:nvSpPr>
        <xdr:spPr>
          <a:xfrm>
            <a:off x="8642584" y="3140651"/>
            <a:ext cx="158917" cy="317834"/>
          </a:xfrm>
          <a:prstGeom prst="rect">
            <a:avLst/>
          </a:prstGeom>
          <a:grpFill/>
        </xdr:spPr>
        <xdr:txBody>
          <a:bodyPr wrap="square" lIns="91440" tIns="45720" rIns="91440" bIns="45720">
            <a:spAutoFit/>
          </a:bodyPr>
          <a:lstStyle/>
          <a:p>
            <a:pPr algn="ctr"/>
            <a:r>
              <a:rPr lang="en-US" sz="1100" b="0" cap="none" spc="0">
                <a:ln w="0"/>
                <a:solidFill>
                  <a:schemeClr val="bg1">
                    <a:lumMod val="50000"/>
                  </a:schemeClr>
                </a:solidFill>
                <a:effectLst>
                  <a:outerShdw blurRad="38100" dist="19050" dir="2700000" algn="tl" rotWithShape="0">
                    <a:schemeClr val="dk1">
                      <a:alpha val="40000"/>
                    </a:schemeClr>
                  </a:outerShdw>
                </a:effectLst>
              </a:rPr>
              <a:t>2</a:t>
            </a:r>
          </a:p>
        </xdr:txBody>
      </xdr:sp>
    </xdr:grpSp>
    <xdr:clientData/>
  </xdr:twoCellAnchor>
  <xdr:twoCellAnchor>
    <xdr:from>
      <xdr:col>8</xdr:col>
      <xdr:colOff>571500</xdr:colOff>
      <xdr:row>4</xdr:row>
      <xdr:rowOff>445785</xdr:rowOff>
    </xdr:from>
    <xdr:to>
      <xdr:col>8</xdr:col>
      <xdr:colOff>762000</xdr:colOff>
      <xdr:row>5</xdr:row>
      <xdr:rowOff>234095</xdr:rowOff>
    </xdr:to>
    <xdr:grpSp>
      <xdr:nvGrpSpPr>
        <xdr:cNvPr id="8" name="Group 7">
          <a:extLst>
            <a:ext uri="{FF2B5EF4-FFF2-40B4-BE49-F238E27FC236}">
              <a16:creationId xmlns:a16="http://schemas.microsoft.com/office/drawing/2014/main" id="{93136C32-927C-47DA-BE70-811285686482}"/>
            </a:ext>
          </a:extLst>
        </xdr:cNvPr>
        <xdr:cNvGrpSpPr/>
      </xdr:nvGrpSpPr>
      <xdr:grpSpPr>
        <a:xfrm>
          <a:off x="7007679" y="1479928"/>
          <a:ext cx="190500" cy="264560"/>
          <a:chOff x="8610600" y="3140651"/>
          <a:chExt cx="228600" cy="317834"/>
        </a:xfrm>
        <a:blipFill dpi="0" rotWithShape="1">
          <a:blip xmlns:r="http://schemas.openxmlformats.org/officeDocument/2006/relationships" r:embed="rId1">
            <a:alphaModFix amt="20000"/>
          </a:blip>
          <a:srcRect/>
          <a:tile tx="0" ty="0" sx="100000" sy="100000" flip="none" algn="tl"/>
        </a:blipFill>
      </xdr:grpSpPr>
      <xdr:sp macro="" textlink="">
        <xdr:nvSpPr>
          <xdr:cNvPr id="9" name="Oval 8">
            <a:extLst>
              <a:ext uri="{FF2B5EF4-FFF2-40B4-BE49-F238E27FC236}">
                <a16:creationId xmlns:a16="http://schemas.microsoft.com/office/drawing/2014/main" id="{5B6A2DD1-E9D2-425E-BE06-A357082D6BAD}"/>
              </a:ext>
            </a:extLst>
          </xdr:cNvPr>
          <xdr:cNvSpPr/>
        </xdr:nvSpPr>
        <xdr:spPr>
          <a:xfrm>
            <a:off x="8610600" y="3200400"/>
            <a:ext cx="228600" cy="228600"/>
          </a:xfrm>
          <a:prstGeom prst="ellipse">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0" name="Rectangle 9">
            <a:extLst>
              <a:ext uri="{FF2B5EF4-FFF2-40B4-BE49-F238E27FC236}">
                <a16:creationId xmlns:a16="http://schemas.microsoft.com/office/drawing/2014/main" id="{5DBE4020-74F4-4E9B-BD97-732C1023F22B}"/>
              </a:ext>
            </a:extLst>
          </xdr:cNvPr>
          <xdr:cNvSpPr/>
        </xdr:nvSpPr>
        <xdr:spPr>
          <a:xfrm>
            <a:off x="8642584" y="3140651"/>
            <a:ext cx="158917" cy="317834"/>
          </a:xfrm>
          <a:prstGeom prst="rect">
            <a:avLst/>
          </a:prstGeom>
          <a:grpFill/>
        </xdr:spPr>
        <xdr:txBody>
          <a:bodyPr wrap="square" lIns="91440" tIns="45720" rIns="91440" bIns="45720">
            <a:spAutoFit/>
          </a:bodyPr>
          <a:lstStyle/>
          <a:p>
            <a:pPr algn="ctr"/>
            <a:r>
              <a:rPr lang="en-US" sz="1100" b="0" cap="none" spc="0">
                <a:ln w="0"/>
                <a:solidFill>
                  <a:schemeClr val="bg1">
                    <a:lumMod val="50000"/>
                  </a:schemeClr>
                </a:solidFill>
                <a:effectLst>
                  <a:outerShdw blurRad="38100" dist="19050" dir="2700000" algn="tl" rotWithShape="0">
                    <a:schemeClr val="dk1">
                      <a:alpha val="40000"/>
                    </a:schemeClr>
                  </a:outerShdw>
                </a:effectLst>
              </a:rPr>
              <a:t>3</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1:F17" totalsRowShown="0">
  <autoFilter ref="B1:F17" xr:uid="{00000000-0009-0000-0100-000002000000}"/>
  <tableColumns count="5">
    <tableColumn id="1" xr3:uid="{00000000-0010-0000-0000-000001000000}" name="Helper Column">
      <calculatedColumnFormula>CONCATENATE(C2,D2)</calculatedColumnFormula>
    </tableColumn>
    <tableColumn id="2" xr3:uid="{00000000-0010-0000-0000-000002000000}" name="Name of the Scheme"/>
    <tableColumn id="3" xr3:uid="{00000000-0010-0000-0000-000003000000}" name="From" dataDxfId="8"/>
    <tableColumn id="4" xr3:uid="{00000000-0010-0000-0000-000004000000}" name="To" dataDxfId="7"/>
    <tableColumn id="5" xr3:uid="{00000000-0010-0000-0000-000005000000}" name="Purging Ratios" dataDxfId="6"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3"/>
  <sheetViews>
    <sheetView showGridLines="0" zoomScaleNormal="100" workbookViewId="0">
      <selection activeCell="B12" sqref="B12"/>
    </sheetView>
  </sheetViews>
  <sheetFormatPr defaultColWidth="9.140625" defaultRowHeight="17.25" x14ac:dyDescent="0.25"/>
  <cols>
    <col min="1" max="1" width="9.140625" style="87"/>
    <col min="2" max="2" width="127.85546875" style="87" customWidth="1"/>
    <col min="3" max="16384" width="9.140625" style="75"/>
  </cols>
  <sheetData>
    <row r="1" spans="1:2" ht="24" customHeight="1" thickBot="1" x14ac:dyDescent="0.3"/>
    <row r="2" spans="1:2" ht="30.75" customHeight="1" x14ac:dyDescent="0.25">
      <c r="A2" s="102" t="s">
        <v>28</v>
      </c>
      <c r="B2" s="103"/>
    </row>
    <row r="3" spans="1:2" ht="15" customHeight="1" x14ac:dyDescent="0.25">
      <c r="A3" s="88"/>
      <c r="B3" s="89"/>
    </row>
    <row r="4" spans="1:2" ht="15" customHeight="1" x14ac:dyDescent="0.25">
      <c r="A4" s="88"/>
      <c r="B4" s="89"/>
    </row>
    <row r="5" spans="1:2" ht="15" customHeight="1" x14ac:dyDescent="0.25">
      <c r="A5" s="90"/>
      <c r="B5" s="91" t="s">
        <v>434</v>
      </c>
    </row>
    <row r="6" spans="1:2" ht="15" customHeight="1" x14ac:dyDescent="0.25">
      <c r="A6" s="90"/>
      <c r="B6" s="92"/>
    </row>
    <row r="7" spans="1:2" ht="15" customHeight="1" x14ac:dyDescent="0.25">
      <c r="A7" s="88"/>
      <c r="B7" s="89"/>
    </row>
    <row r="8" spans="1:2" ht="15" customHeight="1" x14ac:dyDescent="0.25">
      <c r="A8" s="93"/>
      <c r="B8" s="94" t="s">
        <v>435</v>
      </c>
    </row>
    <row r="9" spans="1:2" ht="15" customHeight="1" x14ac:dyDescent="0.25">
      <c r="A9" s="93"/>
      <c r="B9" s="95"/>
    </row>
    <row r="10" spans="1:2" ht="15" customHeight="1" x14ac:dyDescent="0.25">
      <c r="A10" s="90"/>
      <c r="B10" s="92" t="s">
        <v>436</v>
      </c>
    </row>
    <row r="11" spans="1:2" ht="15" customHeight="1" x14ac:dyDescent="0.25">
      <c r="A11" s="90"/>
      <c r="B11" s="92"/>
    </row>
    <row r="12" spans="1:2" ht="15" customHeight="1" x14ac:dyDescent="0.25">
      <c r="A12" s="88"/>
      <c r="B12" s="92" t="s">
        <v>437</v>
      </c>
    </row>
    <row r="13" spans="1:2" ht="15" customHeight="1" x14ac:dyDescent="0.25">
      <c r="A13" s="93"/>
      <c r="B13" s="92" t="s">
        <v>444</v>
      </c>
    </row>
    <row r="14" spans="1:2" ht="15" customHeight="1" x14ac:dyDescent="0.25">
      <c r="A14" s="93"/>
      <c r="B14" s="92" t="s">
        <v>445</v>
      </c>
    </row>
    <row r="15" spans="1:2" ht="15" customHeight="1" x14ac:dyDescent="0.25">
      <c r="A15" s="90"/>
      <c r="B15" s="91"/>
    </row>
    <row r="16" spans="1:2" ht="15" customHeight="1" x14ac:dyDescent="0.25">
      <c r="A16" s="90"/>
      <c r="B16" s="92" t="s">
        <v>438</v>
      </c>
    </row>
    <row r="17" spans="1:2" ht="15" customHeight="1" x14ac:dyDescent="0.25">
      <c r="A17" s="88"/>
      <c r="B17" s="96" t="s">
        <v>446</v>
      </c>
    </row>
    <row r="18" spans="1:2" ht="15" customHeight="1" x14ac:dyDescent="0.25">
      <c r="A18" s="88"/>
      <c r="B18" s="96" t="s">
        <v>447</v>
      </c>
    </row>
    <row r="19" spans="1:2" ht="15" customHeight="1" x14ac:dyDescent="0.25">
      <c r="A19" s="88"/>
      <c r="B19" s="95"/>
    </row>
    <row r="20" spans="1:2" ht="15" customHeight="1" x14ac:dyDescent="0.25">
      <c r="A20" s="88"/>
      <c r="B20" s="97" t="s">
        <v>443</v>
      </c>
    </row>
    <row r="21" spans="1:2" ht="15" customHeight="1" x14ac:dyDescent="0.25">
      <c r="A21" s="88"/>
      <c r="B21" s="95"/>
    </row>
    <row r="22" spans="1:2" ht="15" customHeight="1" x14ac:dyDescent="0.25">
      <c r="A22" s="88"/>
      <c r="B22" s="97" t="s">
        <v>442</v>
      </c>
    </row>
    <row r="23" spans="1:2" ht="15" customHeight="1" x14ac:dyDescent="0.25">
      <c r="A23" s="88"/>
      <c r="B23" s="95"/>
    </row>
    <row r="24" spans="1:2" ht="15" customHeight="1" x14ac:dyDescent="0.25">
      <c r="A24" s="88"/>
      <c r="B24" s="97" t="s">
        <v>441</v>
      </c>
    </row>
    <row r="25" spans="1:2" ht="15" customHeight="1" x14ac:dyDescent="0.25">
      <c r="A25" s="88"/>
      <c r="B25" s="96" t="s">
        <v>448</v>
      </c>
    </row>
    <row r="26" spans="1:2" ht="15" customHeight="1" x14ac:dyDescent="0.25">
      <c r="A26" s="88"/>
      <c r="B26" s="96" t="s">
        <v>449</v>
      </c>
    </row>
    <row r="27" spans="1:2" ht="15" customHeight="1" x14ac:dyDescent="0.25">
      <c r="A27" s="88"/>
      <c r="B27" s="95"/>
    </row>
    <row r="28" spans="1:2" ht="15" customHeight="1" x14ac:dyDescent="0.25">
      <c r="A28" s="88"/>
      <c r="B28" s="97" t="s">
        <v>440</v>
      </c>
    </row>
    <row r="29" spans="1:2" ht="15" customHeight="1" x14ac:dyDescent="0.25">
      <c r="A29" s="88"/>
      <c r="B29" s="95"/>
    </row>
    <row r="30" spans="1:2" ht="15" customHeight="1" x14ac:dyDescent="0.25">
      <c r="A30" s="88"/>
      <c r="B30" s="97" t="s">
        <v>439</v>
      </c>
    </row>
    <row r="31" spans="1:2" ht="15" customHeight="1" x14ac:dyDescent="0.25">
      <c r="A31" s="88"/>
      <c r="B31" s="95"/>
    </row>
    <row r="32" spans="1:2" ht="15" customHeight="1" thickBot="1" x14ac:dyDescent="0.3">
      <c r="A32" s="98"/>
      <c r="B32" s="99"/>
    </row>
    <row r="33" ht="15.75" customHeight="1" x14ac:dyDescent="0.25"/>
  </sheetData>
  <sheetProtection algorithmName="SHA-512" hashValue="yNkqbwVqCFyu217jxLgkWBjaFN2uSr7IVUwhJSL0cMaEbuuWNd6ubz5RyM0H4Q1mekSk/PzvVdYY++i7HvQqXA==" saltValue="OZFewDNtfncpLidhXSIe4A==" spinCount="100000" sheet="1" objects="1" scenarios="1"/>
  <mergeCells count="1">
    <mergeCell ref="A2:B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373"/>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H16" sqref="H16:S16"/>
    </sheetView>
  </sheetViews>
  <sheetFormatPr defaultColWidth="3.5703125" defaultRowHeight="17.25" x14ac:dyDescent="0.3"/>
  <cols>
    <col min="1" max="1" width="3.5703125" style="77"/>
    <col min="2" max="2" width="10.7109375" style="76" customWidth="1"/>
    <col min="3" max="3" width="14.28515625" style="77" customWidth="1"/>
    <col min="4" max="4" width="12.28515625" style="77" customWidth="1"/>
    <col min="5" max="5" width="30.85546875" style="77" customWidth="1"/>
    <col min="6" max="6" width="4.85546875" style="77" customWidth="1"/>
    <col min="7" max="16384" width="3.5703125" style="77"/>
  </cols>
  <sheetData>
    <row r="1" spans="2:40" ht="5.25" customHeight="1" x14ac:dyDescent="0.3"/>
    <row r="2" spans="2:40" ht="5.25" customHeight="1" x14ac:dyDescent="0.35">
      <c r="AL2" s="78"/>
      <c r="AM2" s="78"/>
      <c r="AN2" s="78"/>
    </row>
    <row r="3" spans="2:40" ht="20.25" x14ac:dyDescent="0.35">
      <c r="B3" s="124" t="s">
        <v>50</v>
      </c>
      <c r="C3" s="124"/>
      <c r="D3" s="124"/>
      <c r="E3" s="124"/>
      <c r="G3" s="77" t="s">
        <v>16</v>
      </c>
      <c r="N3" s="107" t="s">
        <v>450</v>
      </c>
      <c r="O3" s="107"/>
      <c r="P3" s="107"/>
      <c r="Q3" s="107"/>
      <c r="R3" s="107"/>
      <c r="S3" s="107"/>
      <c r="T3" s="107"/>
      <c r="U3" s="107"/>
      <c r="V3" s="107"/>
      <c r="W3" s="107"/>
      <c r="X3" s="107"/>
      <c r="Y3" s="107"/>
      <c r="Z3" s="107"/>
      <c r="AA3" s="107"/>
      <c r="AB3" s="107"/>
    </row>
    <row r="4" spans="2:40" ht="18" thickBot="1" x14ac:dyDescent="0.35"/>
    <row r="5" spans="2:40" ht="21" thickBot="1" x14ac:dyDescent="0.4">
      <c r="B5" s="79" t="s">
        <v>51</v>
      </c>
      <c r="C5" s="80" t="s">
        <v>52</v>
      </c>
      <c r="D5" s="80" t="s">
        <v>1</v>
      </c>
      <c r="E5" s="81" t="s">
        <v>53</v>
      </c>
      <c r="G5" s="77" t="s">
        <v>31</v>
      </c>
      <c r="N5" s="107" t="s">
        <v>55</v>
      </c>
      <c r="O5" s="107"/>
      <c r="P5" s="107"/>
      <c r="Q5" s="107"/>
      <c r="R5" s="107"/>
      <c r="S5" s="107"/>
      <c r="T5" s="107"/>
      <c r="V5" s="77" t="s">
        <v>12</v>
      </c>
      <c r="AD5" s="105">
        <f>DATE(LEFT(N5,4),3,31)</f>
        <v>45382</v>
      </c>
      <c r="AE5" s="105"/>
      <c r="AF5" s="105"/>
      <c r="AG5" s="105"/>
      <c r="AH5" s="105"/>
      <c r="AI5" s="105"/>
      <c r="AJ5" s="105"/>
    </row>
    <row r="6" spans="2:40" ht="18" thickBot="1" x14ac:dyDescent="0.35">
      <c r="B6" s="122" t="s">
        <v>429</v>
      </c>
      <c r="C6" s="122"/>
      <c r="D6" s="122"/>
      <c r="E6" s="122"/>
    </row>
    <row r="7" spans="2:40" ht="20.25" x14ac:dyDescent="0.35">
      <c r="B7" s="82" t="s">
        <v>60</v>
      </c>
      <c r="C7" s="65"/>
      <c r="D7" s="66"/>
      <c r="E7" s="67"/>
      <c r="G7" s="77" t="s">
        <v>425</v>
      </c>
      <c r="N7" s="106"/>
      <c r="O7" s="106"/>
      <c r="P7" s="106"/>
      <c r="Q7" s="106"/>
      <c r="R7" s="106"/>
      <c r="S7" s="106"/>
      <c r="T7" s="106"/>
      <c r="V7" s="77" t="s">
        <v>426</v>
      </c>
      <c r="AD7" s="107"/>
      <c r="AE7" s="107"/>
      <c r="AF7" s="107"/>
      <c r="AG7" s="107"/>
      <c r="AH7" s="107"/>
      <c r="AI7" s="107"/>
      <c r="AJ7" s="107"/>
    </row>
    <row r="8" spans="2:40" x14ac:dyDescent="0.3">
      <c r="B8" s="83" t="s">
        <v>61</v>
      </c>
      <c r="C8" s="68"/>
      <c r="D8" s="69"/>
      <c r="E8" s="70"/>
    </row>
    <row r="9" spans="2:40" ht="20.25" x14ac:dyDescent="0.35">
      <c r="B9" s="84" t="s">
        <v>62</v>
      </c>
      <c r="C9" s="68"/>
      <c r="D9" s="69"/>
      <c r="E9" s="70"/>
      <c r="G9" s="77" t="s">
        <v>427</v>
      </c>
      <c r="N9" s="123">
        <f>'Data Sheet 3'!N10+'Data Sheet 3'!O10</f>
        <v>0</v>
      </c>
      <c r="O9" s="124"/>
      <c r="P9" s="124"/>
      <c r="Q9" s="124"/>
      <c r="R9" s="124"/>
      <c r="S9" s="124"/>
      <c r="T9" s="124"/>
    </row>
    <row r="10" spans="2:40" x14ac:dyDescent="0.3">
      <c r="B10" s="83" t="s">
        <v>63</v>
      </c>
      <c r="C10" s="68"/>
      <c r="D10" s="69"/>
      <c r="E10" s="70"/>
    </row>
    <row r="11" spans="2:40" x14ac:dyDescent="0.3">
      <c r="B11" s="84" t="s">
        <v>64</v>
      </c>
      <c r="C11" s="68"/>
      <c r="D11" s="69"/>
      <c r="E11" s="70"/>
    </row>
    <row r="12" spans="2:40" x14ac:dyDescent="0.3">
      <c r="B12" s="83" t="s">
        <v>65</v>
      </c>
      <c r="C12" s="68"/>
      <c r="D12" s="69"/>
      <c r="E12" s="70"/>
    </row>
    <row r="13" spans="2:40" x14ac:dyDescent="0.3">
      <c r="B13" s="84" t="s">
        <v>66</v>
      </c>
      <c r="C13" s="68"/>
      <c r="D13" s="69"/>
      <c r="E13" s="70"/>
    </row>
    <row r="14" spans="2:40" ht="18" thickBot="1" x14ac:dyDescent="0.35">
      <c r="B14" s="83" t="s">
        <v>67</v>
      </c>
      <c r="C14" s="68"/>
      <c r="D14" s="69"/>
      <c r="E14" s="70"/>
    </row>
    <row r="15" spans="2:40" x14ac:dyDescent="0.3">
      <c r="B15" s="84" t="s">
        <v>68</v>
      </c>
      <c r="C15" s="68"/>
      <c r="D15" s="69"/>
      <c r="E15" s="70"/>
      <c r="H15" s="131" t="s">
        <v>35</v>
      </c>
      <c r="I15" s="131"/>
      <c r="J15" s="131"/>
      <c r="K15" s="131"/>
      <c r="L15" s="131"/>
      <c r="M15" s="131"/>
      <c r="N15" s="131"/>
      <c r="O15" s="131"/>
      <c r="P15" s="131"/>
      <c r="Q15" s="131"/>
      <c r="R15" s="131"/>
      <c r="S15" s="131"/>
      <c r="T15" s="131" t="s">
        <v>49</v>
      </c>
      <c r="U15" s="131"/>
      <c r="V15" s="131"/>
      <c r="W15" s="131"/>
      <c r="Z15" s="132" t="s">
        <v>452</v>
      </c>
      <c r="AA15" s="118"/>
      <c r="AB15" s="118"/>
      <c r="AC15" s="118"/>
      <c r="AD15" s="118"/>
      <c r="AE15" s="118"/>
      <c r="AF15" s="118"/>
      <c r="AG15" s="118" t="s">
        <v>454</v>
      </c>
      <c r="AH15" s="118"/>
      <c r="AI15" s="118"/>
      <c r="AJ15" s="118"/>
      <c r="AK15" s="119"/>
    </row>
    <row r="16" spans="2:40" ht="18" thickBot="1" x14ac:dyDescent="0.35">
      <c r="B16" s="83" t="s">
        <v>69</v>
      </c>
      <c r="C16" s="68"/>
      <c r="D16" s="69"/>
      <c r="E16" s="70"/>
      <c r="H16" s="108" t="s">
        <v>36</v>
      </c>
      <c r="I16" s="109"/>
      <c r="J16" s="109"/>
      <c r="K16" s="109"/>
      <c r="L16" s="109"/>
      <c r="M16" s="109"/>
      <c r="N16" s="109"/>
      <c r="O16" s="109"/>
      <c r="P16" s="109"/>
      <c r="Q16" s="109"/>
      <c r="R16" s="109"/>
      <c r="S16" s="110"/>
      <c r="T16" s="111" t="s">
        <v>29</v>
      </c>
      <c r="U16" s="111"/>
      <c r="V16" s="111"/>
      <c r="W16" s="111"/>
      <c r="Z16" s="116" t="s">
        <v>453</v>
      </c>
      <c r="AA16" s="117"/>
      <c r="AB16" s="117"/>
      <c r="AC16" s="117"/>
      <c r="AD16" s="117"/>
      <c r="AE16" s="117"/>
      <c r="AF16" s="117"/>
      <c r="AG16" s="117" t="s">
        <v>454</v>
      </c>
      <c r="AH16" s="117"/>
      <c r="AI16" s="117"/>
      <c r="AJ16" s="117"/>
      <c r="AK16" s="120"/>
    </row>
    <row r="17" spans="2:25" x14ac:dyDescent="0.3">
      <c r="B17" s="84" t="s">
        <v>70</v>
      </c>
      <c r="C17" s="68"/>
      <c r="D17" s="69"/>
      <c r="E17" s="70"/>
      <c r="H17" s="108" t="s">
        <v>36</v>
      </c>
      <c r="I17" s="109"/>
      <c r="J17" s="109"/>
      <c r="K17" s="109"/>
      <c r="L17" s="109"/>
      <c r="M17" s="109"/>
      <c r="N17" s="109"/>
      <c r="O17" s="109"/>
      <c r="P17" s="109"/>
      <c r="Q17" s="109"/>
      <c r="R17" s="109"/>
      <c r="S17" s="110"/>
      <c r="T17" s="111" t="s">
        <v>30</v>
      </c>
      <c r="U17" s="111"/>
      <c r="V17" s="111"/>
      <c r="W17" s="111"/>
    </row>
    <row r="18" spans="2:25" x14ac:dyDescent="0.3">
      <c r="B18" s="83" t="s">
        <v>71</v>
      </c>
      <c r="C18" s="68"/>
      <c r="D18" s="69"/>
      <c r="E18" s="70"/>
      <c r="H18" s="108" t="s">
        <v>36</v>
      </c>
      <c r="I18" s="109"/>
      <c r="J18" s="109"/>
      <c r="K18" s="109"/>
      <c r="L18" s="109"/>
      <c r="M18" s="109"/>
      <c r="N18" s="109"/>
      <c r="O18" s="109"/>
      <c r="P18" s="109"/>
      <c r="Q18" s="109"/>
      <c r="R18" s="109"/>
      <c r="S18" s="110"/>
      <c r="T18" s="111" t="s">
        <v>32</v>
      </c>
      <c r="U18" s="111"/>
      <c r="V18" s="111"/>
      <c r="W18" s="111"/>
    </row>
    <row r="19" spans="2:25" x14ac:dyDescent="0.3">
      <c r="B19" s="84" t="s">
        <v>72</v>
      </c>
      <c r="C19" s="68"/>
      <c r="D19" s="69"/>
      <c r="E19" s="70"/>
      <c r="H19" s="108" t="s">
        <v>36</v>
      </c>
      <c r="I19" s="109"/>
      <c r="J19" s="109"/>
      <c r="K19" s="109"/>
      <c r="L19" s="109"/>
      <c r="M19" s="109"/>
      <c r="N19" s="109"/>
      <c r="O19" s="109"/>
      <c r="P19" s="109"/>
      <c r="Q19" s="109"/>
      <c r="R19" s="109"/>
      <c r="S19" s="110"/>
      <c r="T19" s="111" t="s">
        <v>33</v>
      </c>
      <c r="U19" s="111"/>
      <c r="V19" s="111"/>
      <c r="W19" s="111"/>
    </row>
    <row r="20" spans="2:25" x14ac:dyDescent="0.3">
      <c r="B20" s="83" t="s">
        <v>73</v>
      </c>
      <c r="C20" s="68"/>
      <c r="D20" s="69"/>
      <c r="E20" s="70"/>
      <c r="H20" s="108" t="s">
        <v>36</v>
      </c>
      <c r="I20" s="109"/>
      <c r="J20" s="109"/>
      <c r="K20" s="109"/>
      <c r="L20" s="109"/>
      <c r="M20" s="109"/>
      <c r="N20" s="109"/>
      <c r="O20" s="109"/>
      <c r="P20" s="109"/>
      <c r="Q20" s="109"/>
      <c r="R20" s="109"/>
      <c r="S20" s="110"/>
      <c r="T20" s="111" t="s">
        <v>34</v>
      </c>
      <c r="U20" s="111"/>
      <c r="V20" s="111"/>
      <c r="W20" s="111"/>
    </row>
    <row r="21" spans="2:25" ht="17.25" customHeight="1" x14ac:dyDescent="0.3">
      <c r="B21" s="84" t="s">
        <v>74</v>
      </c>
      <c r="C21" s="68"/>
      <c r="D21" s="69"/>
      <c r="E21" s="70"/>
      <c r="H21" s="108" t="s">
        <v>36</v>
      </c>
      <c r="I21" s="109"/>
      <c r="J21" s="109"/>
      <c r="K21" s="109"/>
      <c r="L21" s="109"/>
      <c r="M21" s="109"/>
      <c r="N21" s="109"/>
      <c r="O21" s="109"/>
      <c r="P21" s="109"/>
      <c r="Q21" s="109"/>
      <c r="R21" s="109"/>
      <c r="S21" s="110"/>
      <c r="T21" s="111" t="s">
        <v>37</v>
      </c>
      <c r="U21" s="111"/>
      <c r="V21" s="111"/>
      <c r="W21" s="111"/>
    </row>
    <row r="22" spans="2:25" x14ac:dyDescent="0.3">
      <c r="B22" s="83" t="s">
        <v>75</v>
      </c>
      <c r="C22" s="68"/>
      <c r="D22" s="69"/>
      <c r="E22" s="70"/>
      <c r="H22" s="108" t="s">
        <v>36</v>
      </c>
      <c r="I22" s="109"/>
      <c r="J22" s="109"/>
      <c r="K22" s="109"/>
      <c r="L22" s="109"/>
      <c r="M22" s="109"/>
      <c r="N22" s="109"/>
      <c r="O22" s="109"/>
      <c r="P22" s="109"/>
      <c r="Q22" s="109"/>
      <c r="R22" s="109"/>
      <c r="S22" s="110"/>
      <c r="T22" s="111" t="s">
        <v>38</v>
      </c>
      <c r="U22" s="111"/>
      <c r="V22" s="111"/>
      <c r="W22" s="111"/>
    </row>
    <row r="23" spans="2:25" x14ac:dyDescent="0.3">
      <c r="B23" s="84" t="s">
        <v>76</v>
      </c>
      <c r="C23" s="68"/>
      <c r="D23" s="69"/>
      <c r="E23" s="70"/>
      <c r="H23" s="112" t="s">
        <v>451</v>
      </c>
      <c r="I23" s="113"/>
      <c r="J23" s="113"/>
      <c r="K23" s="113"/>
      <c r="L23" s="113"/>
      <c r="M23" s="113"/>
      <c r="N23" s="113"/>
      <c r="O23" s="113"/>
      <c r="P23" s="113"/>
      <c r="Q23" s="113"/>
      <c r="R23" s="113"/>
      <c r="S23" s="114"/>
      <c r="T23" s="112" t="s">
        <v>55</v>
      </c>
      <c r="U23" s="113"/>
      <c r="V23" s="113"/>
      <c r="W23" s="114"/>
    </row>
    <row r="24" spans="2:25" ht="18" thickBot="1" x14ac:dyDescent="0.35">
      <c r="B24" s="83" t="s">
        <v>77</v>
      </c>
      <c r="C24" s="68"/>
      <c r="D24" s="69"/>
      <c r="E24" s="70"/>
    </row>
    <row r="25" spans="2:25" ht="17.25" customHeight="1" x14ac:dyDescent="0.3">
      <c r="B25" s="84" t="s">
        <v>78</v>
      </c>
      <c r="C25" s="68"/>
      <c r="D25" s="69"/>
      <c r="E25" s="70"/>
      <c r="H25" s="125" t="s">
        <v>44</v>
      </c>
      <c r="I25" s="126"/>
      <c r="J25" s="126"/>
      <c r="K25" s="126"/>
      <c r="L25" s="126"/>
      <c r="M25" s="126"/>
      <c r="N25" s="126"/>
      <c r="O25" s="126"/>
      <c r="P25" s="126"/>
      <c r="Q25" s="126"/>
      <c r="R25" s="126"/>
      <c r="S25" s="126"/>
      <c r="T25" s="126"/>
      <c r="U25" s="126"/>
      <c r="V25" s="126"/>
      <c r="W25" s="126"/>
      <c r="X25" s="126"/>
      <c r="Y25" s="127"/>
    </row>
    <row r="26" spans="2:25" ht="18" customHeight="1" thickBot="1" x14ac:dyDescent="0.35">
      <c r="B26" s="83" t="s">
        <v>79</v>
      </c>
      <c r="C26" s="68"/>
      <c r="D26" s="69"/>
      <c r="E26" s="70"/>
      <c r="H26" s="128"/>
      <c r="I26" s="129"/>
      <c r="J26" s="129"/>
      <c r="K26" s="129"/>
      <c r="L26" s="129"/>
      <c r="M26" s="129"/>
      <c r="N26" s="129"/>
      <c r="O26" s="129"/>
      <c r="P26" s="129"/>
      <c r="Q26" s="129"/>
      <c r="R26" s="129"/>
      <c r="S26" s="129"/>
      <c r="T26" s="129"/>
      <c r="U26" s="129"/>
      <c r="V26" s="129"/>
      <c r="W26" s="129"/>
      <c r="X26" s="129"/>
      <c r="Y26" s="130"/>
    </row>
    <row r="27" spans="2:25" ht="17.25" customHeight="1" x14ac:dyDescent="0.3">
      <c r="B27" s="84" t="s">
        <v>80</v>
      </c>
      <c r="C27" s="68"/>
      <c r="D27" s="69"/>
      <c r="E27" s="70"/>
      <c r="H27" s="115" t="s">
        <v>430</v>
      </c>
      <c r="I27" s="115"/>
      <c r="J27" s="115"/>
      <c r="K27" s="115"/>
      <c r="L27" s="115"/>
      <c r="M27" s="115"/>
      <c r="N27" s="115"/>
      <c r="O27" s="115"/>
      <c r="P27" s="115"/>
      <c r="Q27" s="115"/>
      <c r="R27" s="115"/>
      <c r="S27" s="115"/>
      <c r="T27" s="115"/>
      <c r="U27" s="115"/>
      <c r="V27" s="115"/>
      <c r="W27" s="115"/>
      <c r="X27" s="115"/>
      <c r="Y27" s="115"/>
    </row>
    <row r="28" spans="2:25" ht="17.25" customHeight="1" x14ac:dyDescent="0.3">
      <c r="B28" s="83" t="s">
        <v>81</v>
      </c>
      <c r="C28" s="68"/>
      <c r="D28" s="69"/>
      <c r="E28" s="70"/>
      <c r="H28" s="104"/>
      <c r="I28" s="104"/>
      <c r="J28" s="104"/>
      <c r="K28" s="104"/>
      <c r="L28" s="104"/>
      <c r="M28" s="104"/>
      <c r="N28" s="104"/>
      <c r="O28" s="104"/>
      <c r="P28" s="104"/>
      <c r="Q28" s="104"/>
      <c r="R28" s="104"/>
      <c r="S28" s="104"/>
      <c r="T28" s="104"/>
      <c r="U28" s="104"/>
      <c r="V28" s="104"/>
      <c r="W28" s="104"/>
      <c r="X28" s="104"/>
      <c r="Y28" s="104"/>
    </row>
    <row r="29" spans="2:25" ht="17.25" customHeight="1" x14ac:dyDescent="0.3">
      <c r="B29" s="84" t="s">
        <v>82</v>
      </c>
      <c r="C29" s="68"/>
      <c r="D29" s="69"/>
      <c r="E29" s="70"/>
      <c r="H29" s="104"/>
      <c r="I29" s="104"/>
      <c r="J29" s="104"/>
      <c r="K29" s="104"/>
      <c r="L29" s="104"/>
      <c r="M29" s="104"/>
      <c r="N29" s="104"/>
      <c r="O29" s="104"/>
      <c r="P29" s="104"/>
      <c r="Q29" s="104"/>
      <c r="R29" s="104"/>
      <c r="S29" s="104"/>
      <c r="T29" s="104"/>
      <c r="U29" s="104"/>
      <c r="V29" s="104"/>
      <c r="W29" s="104"/>
      <c r="X29" s="104"/>
      <c r="Y29" s="104"/>
    </row>
    <row r="30" spans="2:25" ht="17.25" customHeight="1" x14ac:dyDescent="0.3">
      <c r="B30" s="83" t="s">
        <v>83</v>
      </c>
      <c r="C30" s="68"/>
      <c r="D30" s="69"/>
      <c r="E30" s="70"/>
      <c r="H30" s="104"/>
      <c r="I30" s="104"/>
      <c r="J30" s="104"/>
      <c r="K30" s="104"/>
      <c r="L30" s="104"/>
      <c r="M30" s="104"/>
      <c r="N30" s="104"/>
      <c r="O30" s="104"/>
      <c r="P30" s="104"/>
      <c r="Q30" s="104"/>
      <c r="R30" s="104"/>
      <c r="S30" s="104"/>
      <c r="T30" s="104"/>
      <c r="U30" s="104"/>
      <c r="V30" s="104"/>
      <c r="W30" s="104"/>
      <c r="X30" s="104"/>
      <c r="Y30" s="104"/>
    </row>
    <row r="31" spans="2:25" ht="17.25" customHeight="1" x14ac:dyDescent="0.3">
      <c r="B31" s="84" t="s">
        <v>84</v>
      </c>
      <c r="C31" s="68"/>
      <c r="D31" s="69"/>
      <c r="E31" s="70"/>
      <c r="H31" s="86"/>
      <c r="I31" s="86"/>
      <c r="J31" s="86"/>
      <c r="K31" s="86"/>
      <c r="L31" s="86"/>
      <c r="M31" s="86"/>
      <c r="N31" s="86"/>
      <c r="O31" s="86"/>
      <c r="P31" s="86"/>
      <c r="Q31" s="86"/>
      <c r="R31" s="86"/>
      <c r="S31" s="86"/>
      <c r="T31" s="86"/>
      <c r="U31" s="86"/>
      <c r="V31" s="86"/>
      <c r="W31" s="86"/>
      <c r="X31" s="86"/>
      <c r="Y31" s="86"/>
    </row>
    <row r="32" spans="2:25" ht="17.25" customHeight="1" x14ac:dyDescent="0.3">
      <c r="B32" s="83" t="s">
        <v>85</v>
      </c>
      <c r="C32" s="68"/>
      <c r="D32" s="69"/>
      <c r="E32" s="70"/>
      <c r="H32" s="104" t="s">
        <v>431</v>
      </c>
      <c r="I32" s="104"/>
      <c r="J32" s="104"/>
      <c r="K32" s="104"/>
      <c r="L32" s="104"/>
      <c r="M32" s="104"/>
      <c r="N32" s="104"/>
      <c r="O32" s="104"/>
      <c r="P32" s="104"/>
      <c r="Q32" s="104"/>
      <c r="R32" s="104"/>
      <c r="S32" s="104"/>
      <c r="T32" s="104"/>
      <c r="U32" s="104"/>
      <c r="V32" s="104"/>
      <c r="W32" s="104"/>
      <c r="X32" s="104"/>
      <c r="Y32" s="104"/>
    </row>
    <row r="33" spans="2:25" ht="17.25" customHeight="1" x14ac:dyDescent="0.3">
      <c r="B33" s="84" t="s">
        <v>86</v>
      </c>
      <c r="C33" s="68"/>
      <c r="D33" s="69"/>
      <c r="E33" s="70"/>
      <c r="H33" s="104"/>
      <c r="I33" s="104"/>
      <c r="J33" s="104"/>
      <c r="K33" s="104"/>
      <c r="L33" s="104"/>
      <c r="M33" s="104"/>
      <c r="N33" s="104"/>
      <c r="O33" s="104"/>
      <c r="P33" s="104"/>
      <c r="Q33" s="104"/>
      <c r="R33" s="104"/>
      <c r="S33" s="104"/>
      <c r="T33" s="104"/>
      <c r="U33" s="104"/>
      <c r="V33" s="104"/>
      <c r="W33" s="104"/>
      <c r="X33" s="104"/>
      <c r="Y33" s="104"/>
    </row>
    <row r="34" spans="2:25" ht="17.25" customHeight="1" x14ac:dyDescent="0.3">
      <c r="B34" s="83" t="s">
        <v>87</v>
      </c>
      <c r="C34" s="68"/>
      <c r="D34" s="69"/>
      <c r="E34" s="70"/>
      <c r="H34" s="104"/>
      <c r="I34" s="104"/>
      <c r="J34" s="104"/>
      <c r="K34" s="104"/>
      <c r="L34" s="104"/>
      <c r="M34" s="104"/>
      <c r="N34" s="104"/>
      <c r="O34" s="104"/>
      <c r="P34" s="104"/>
      <c r="Q34" s="104"/>
      <c r="R34" s="104"/>
      <c r="S34" s="104"/>
      <c r="T34" s="104"/>
      <c r="U34" s="104"/>
      <c r="V34" s="104"/>
      <c r="W34" s="104"/>
      <c r="X34" s="104"/>
      <c r="Y34" s="104"/>
    </row>
    <row r="35" spans="2:25" ht="17.25" customHeight="1" x14ac:dyDescent="0.3">
      <c r="B35" s="84" t="s">
        <v>88</v>
      </c>
      <c r="C35" s="68"/>
      <c r="D35" s="69"/>
      <c r="E35" s="70"/>
      <c r="H35" s="104"/>
      <c r="I35" s="104"/>
      <c r="J35" s="104"/>
      <c r="K35" s="104"/>
      <c r="L35" s="104"/>
      <c r="M35" s="104"/>
      <c r="N35" s="104"/>
      <c r="O35" s="104"/>
      <c r="P35" s="104"/>
      <c r="Q35" s="104"/>
      <c r="R35" s="104"/>
      <c r="S35" s="104"/>
      <c r="T35" s="104"/>
      <c r="U35" s="104"/>
      <c r="V35" s="104"/>
      <c r="W35" s="104"/>
      <c r="X35" s="104"/>
      <c r="Y35" s="104"/>
    </row>
    <row r="36" spans="2:25" ht="17.25" customHeight="1" x14ac:dyDescent="0.3">
      <c r="B36" s="83" t="s">
        <v>89</v>
      </c>
      <c r="C36" s="68"/>
      <c r="D36" s="69"/>
      <c r="E36" s="70"/>
      <c r="H36" s="104" t="s">
        <v>432</v>
      </c>
      <c r="I36" s="104"/>
      <c r="J36" s="104"/>
      <c r="K36" s="104"/>
      <c r="L36" s="104"/>
      <c r="M36" s="104"/>
      <c r="N36" s="104"/>
      <c r="O36" s="104"/>
      <c r="P36" s="104"/>
      <c r="Q36" s="104"/>
      <c r="R36" s="104"/>
      <c r="S36" s="104"/>
      <c r="T36" s="104"/>
      <c r="U36" s="104"/>
      <c r="V36" s="104"/>
      <c r="W36" s="104"/>
      <c r="X36" s="104"/>
      <c r="Y36" s="104"/>
    </row>
    <row r="37" spans="2:25" ht="18" customHeight="1" x14ac:dyDescent="0.3">
      <c r="B37" s="84" t="s">
        <v>90</v>
      </c>
      <c r="C37" s="68"/>
      <c r="D37" s="69"/>
      <c r="E37" s="70"/>
      <c r="H37" s="104"/>
      <c r="I37" s="104"/>
      <c r="J37" s="104"/>
      <c r="K37" s="104"/>
      <c r="L37" s="104"/>
      <c r="M37" s="104"/>
      <c r="N37" s="104"/>
      <c r="O37" s="104"/>
      <c r="P37" s="104"/>
      <c r="Q37" s="104"/>
      <c r="R37" s="104"/>
      <c r="S37" s="104"/>
      <c r="T37" s="104"/>
      <c r="U37" s="104"/>
      <c r="V37" s="104"/>
      <c r="W37" s="104"/>
      <c r="X37" s="104"/>
      <c r="Y37" s="104"/>
    </row>
    <row r="38" spans="2:25" x14ac:dyDescent="0.3">
      <c r="B38" s="83" t="s">
        <v>91</v>
      </c>
      <c r="C38" s="68"/>
      <c r="D38" s="69"/>
      <c r="E38" s="70"/>
      <c r="H38" s="104"/>
      <c r="I38" s="104"/>
      <c r="J38" s="104"/>
      <c r="K38" s="104"/>
      <c r="L38" s="104"/>
      <c r="M38" s="104"/>
      <c r="N38" s="104"/>
      <c r="O38" s="104"/>
      <c r="P38" s="104"/>
      <c r="Q38" s="104"/>
      <c r="R38" s="104"/>
      <c r="S38" s="104"/>
      <c r="T38" s="104"/>
      <c r="U38" s="104"/>
      <c r="V38" s="104"/>
      <c r="W38" s="104"/>
      <c r="X38" s="104"/>
      <c r="Y38" s="104"/>
    </row>
    <row r="39" spans="2:25" x14ac:dyDescent="0.3">
      <c r="B39" s="84" t="s">
        <v>92</v>
      </c>
      <c r="C39" s="68"/>
      <c r="D39" s="69"/>
      <c r="E39" s="70"/>
      <c r="H39" s="104"/>
      <c r="I39" s="104"/>
      <c r="J39" s="104"/>
      <c r="K39" s="104"/>
      <c r="L39" s="104"/>
      <c r="M39" s="104"/>
      <c r="N39" s="104"/>
      <c r="O39" s="104"/>
      <c r="P39" s="104"/>
      <c r="Q39" s="104"/>
      <c r="R39" s="104"/>
      <c r="S39" s="104"/>
      <c r="T39" s="104"/>
      <c r="U39" s="104"/>
      <c r="V39" s="104"/>
      <c r="W39" s="104"/>
      <c r="X39" s="104"/>
      <c r="Y39" s="104"/>
    </row>
    <row r="40" spans="2:25" x14ac:dyDescent="0.3">
      <c r="B40" s="83" t="s">
        <v>93</v>
      </c>
      <c r="C40" s="68"/>
      <c r="D40" s="69"/>
      <c r="E40" s="70"/>
      <c r="H40" s="86"/>
      <c r="I40" s="86"/>
      <c r="J40" s="86"/>
      <c r="K40" s="86"/>
      <c r="L40" s="86"/>
      <c r="M40" s="86"/>
      <c r="N40" s="86"/>
      <c r="O40" s="86"/>
      <c r="P40" s="86"/>
      <c r="Q40" s="86"/>
      <c r="R40" s="86"/>
      <c r="S40" s="86"/>
      <c r="T40" s="86"/>
      <c r="U40" s="86"/>
      <c r="V40" s="86"/>
      <c r="W40" s="86"/>
      <c r="X40" s="86"/>
      <c r="Y40" s="86"/>
    </row>
    <row r="41" spans="2:25" x14ac:dyDescent="0.3">
      <c r="B41" s="84" t="s">
        <v>94</v>
      </c>
      <c r="C41" s="68"/>
      <c r="D41" s="69"/>
      <c r="E41" s="70"/>
    </row>
    <row r="42" spans="2:25" x14ac:dyDescent="0.3">
      <c r="B42" s="83" t="s">
        <v>95</v>
      </c>
      <c r="C42" s="68"/>
      <c r="D42" s="69"/>
      <c r="E42" s="70"/>
    </row>
    <row r="43" spans="2:25" x14ac:dyDescent="0.3">
      <c r="B43" s="84" t="s">
        <v>96</v>
      </c>
      <c r="C43" s="68"/>
      <c r="D43" s="69"/>
      <c r="E43" s="70"/>
    </row>
    <row r="44" spans="2:25" x14ac:dyDescent="0.3">
      <c r="B44" s="83" t="s">
        <v>97</v>
      </c>
      <c r="C44" s="68"/>
      <c r="D44" s="69"/>
      <c r="E44" s="70"/>
    </row>
    <row r="45" spans="2:25" x14ac:dyDescent="0.3">
      <c r="B45" s="84" t="s">
        <v>98</v>
      </c>
      <c r="C45" s="68"/>
      <c r="D45" s="69"/>
      <c r="E45" s="70"/>
    </row>
    <row r="46" spans="2:25" x14ac:dyDescent="0.3">
      <c r="B46" s="83" t="s">
        <v>99</v>
      </c>
      <c r="C46" s="68"/>
      <c r="D46" s="69"/>
      <c r="E46" s="70"/>
    </row>
    <row r="47" spans="2:25" x14ac:dyDescent="0.3">
      <c r="B47" s="84" t="s">
        <v>100</v>
      </c>
      <c r="C47" s="68"/>
      <c r="D47" s="69"/>
      <c r="E47" s="70"/>
    </row>
    <row r="48" spans="2:25" x14ac:dyDescent="0.3">
      <c r="B48" s="83" t="s">
        <v>101</v>
      </c>
      <c r="C48" s="68"/>
      <c r="D48" s="69"/>
      <c r="E48" s="70"/>
    </row>
    <row r="49" spans="2:5" x14ac:dyDescent="0.3">
      <c r="B49" s="84" t="s">
        <v>102</v>
      </c>
      <c r="C49" s="68"/>
      <c r="D49" s="69"/>
      <c r="E49" s="70"/>
    </row>
    <row r="50" spans="2:5" x14ac:dyDescent="0.3">
      <c r="B50" s="83" t="s">
        <v>103</v>
      </c>
      <c r="C50" s="68"/>
      <c r="D50" s="69"/>
      <c r="E50" s="70"/>
    </row>
    <row r="51" spans="2:5" x14ac:dyDescent="0.3">
      <c r="B51" s="84" t="s">
        <v>104</v>
      </c>
      <c r="C51" s="68"/>
      <c r="D51" s="69"/>
      <c r="E51" s="70"/>
    </row>
    <row r="52" spans="2:5" x14ac:dyDescent="0.3">
      <c r="B52" s="83" t="s">
        <v>105</v>
      </c>
      <c r="C52" s="68"/>
      <c r="D52" s="69"/>
      <c r="E52" s="70"/>
    </row>
    <row r="53" spans="2:5" x14ac:dyDescent="0.3">
      <c r="B53" s="84" t="s">
        <v>106</v>
      </c>
      <c r="C53" s="68"/>
      <c r="D53" s="69"/>
      <c r="E53" s="70"/>
    </row>
    <row r="54" spans="2:5" x14ac:dyDescent="0.3">
      <c r="B54" s="83" t="s">
        <v>107</v>
      </c>
      <c r="C54" s="68"/>
      <c r="D54" s="69"/>
      <c r="E54" s="70"/>
    </row>
    <row r="55" spans="2:5" x14ac:dyDescent="0.3">
      <c r="B55" s="84" t="s">
        <v>108</v>
      </c>
      <c r="C55" s="68"/>
      <c r="D55" s="69"/>
      <c r="E55" s="70"/>
    </row>
    <row r="56" spans="2:5" x14ac:dyDescent="0.3">
      <c r="B56" s="83" t="s">
        <v>109</v>
      </c>
      <c r="C56" s="68"/>
      <c r="D56" s="69"/>
      <c r="E56" s="70"/>
    </row>
    <row r="57" spans="2:5" x14ac:dyDescent="0.3">
      <c r="B57" s="84" t="s">
        <v>110</v>
      </c>
      <c r="C57" s="68"/>
      <c r="D57" s="69"/>
      <c r="E57" s="70"/>
    </row>
    <row r="58" spans="2:5" x14ac:dyDescent="0.3">
      <c r="B58" s="83" t="s">
        <v>111</v>
      </c>
      <c r="C58" s="68"/>
      <c r="D58" s="69"/>
      <c r="E58" s="70"/>
    </row>
    <row r="59" spans="2:5" x14ac:dyDescent="0.3">
      <c r="B59" s="84" t="s">
        <v>112</v>
      </c>
      <c r="C59" s="68"/>
      <c r="D59" s="69"/>
      <c r="E59" s="70"/>
    </row>
    <row r="60" spans="2:5" x14ac:dyDescent="0.3">
      <c r="B60" s="83" t="s">
        <v>113</v>
      </c>
      <c r="C60" s="68"/>
      <c r="D60" s="69"/>
      <c r="E60" s="70"/>
    </row>
    <row r="61" spans="2:5" x14ac:dyDescent="0.3">
      <c r="B61" s="84" t="s">
        <v>114</v>
      </c>
      <c r="C61" s="68"/>
      <c r="D61" s="69"/>
      <c r="E61" s="70"/>
    </row>
    <row r="62" spans="2:5" x14ac:dyDescent="0.3">
      <c r="B62" s="83" t="s">
        <v>115</v>
      </c>
      <c r="C62" s="68"/>
      <c r="D62" s="69"/>
      <c r="E62" s="70"/>
    </row>
    <row r="63" spans="2:5" x14ac:dyDescent="0.3">
      <c r="B63" s="84" t="s">
        <v>116</v>
      </c>
      <c r="C63" s="68"/>
      <c r="D63" s="69"/>
      <c r="E63" s="70"/>
    </row>
    <row r="64" spans="2:5" x14ac:dyDescent="0.3">
      <c r="B64" s="83" t="s">
        <v>117</v>
      </c>
      <c r="C64" s="68"/>
      <c r="D64" s="69"/>
      <c r="E64" s="70"/>
    </row>
    <row r="65" spans="2:5" x14ac:dyDescent="0.3">
      <c r="B65" s="84" t="s">
        <v>118</v>
      </c>
      <c r="C65" s="68"/>
      <c r="D65" s="69"/>
      <c r="E65" s="70"/>
    </row>
    <row r="66" spans="2:5" x14ac:dyDescent="0.3">
      <c r="B66" s="83" t="s">
        <v>119</v>
      </c>
      <c r="C66" s="68"/>
      <c r="D66" s="69"/>
      <c r="E66" s="70"/>
    </row>
    <row r="67" spans="2:5" x14ac:dyDescent="0.3">
      <c r="B67" s="84" t="s">
        <v>120</v>
      </c>
      <c r="C67" s="68"/>
      <c r="D67" s="69"/>
      <c r="E67" s="70"/>
    </row>
    <row r="68" spans="2:5" x14ac:dyDescent="0.3">
      <c r="B68" s="83" t="s">
        <v>121</v>
      </c>
      <c r="C68" s="68"/>
      <c r="D68" s="69"/>
      <c r="E68" s="70"/>
    </row>
    <row r="69" spans="2:5" x14ac:dyDescent="0.3">
      <c r="B69" s="84" t="s">
        <v>122</v>
      </c>
      <c r="C69" s="68"/>
      <c r="D69" s="69"/>
      <c r="E69" s="70"/>
    </row>
    <row r="70" spans="2:5" x14ac:dyDescent="0.3">
      <c r="B70" s="83" t="s">
        <v>123</v>
      </c>
      <c r="C70" s="68"/>
      <c r="D70" s="69"/>
      <c r="E70" s="70"/>
    </row>
    <row r="71" spans="2:5" x14ac:dyDescent="0.3">
      <c r="B71" s="84" t="s">
        <v>124</v>
      </c>
      <c r="C71" s="68"/>
      <c r="D71" s="69"/>
      <c r="E71" s="70"/>
    </row>
    <row r="72" spans="2:5" x14ac:dyDescent="0.3">
      <c r="B72" s="83" t="s">
        <v>125</v>
      </c>
      <c r="C72" s="68"/>
      <c r="D72" s="69"/>
      <c r="E72" s="70"/>
    </row>
    <row r="73" spans="2:5" x14ac:dyDescent="0.3">
      <c r="B73" s="84" t="s">
        <v>126</v>
      </c>
      <c r="C73" s="68"/>
      <c r="D73" s="69"/>
      <c r="E73" s="70"/>
    </row>
    <row r="74" spans="2:5" x14ac:dyDescent="0.3">
      <c r="B74" s="83" t="s">
        <v>127</v>
      </c>
      <c r="C74" s="68"/>
      <c r="D74" s="69"/>
      <c r="E74" s="70"/>
    </row>
    <row r="75" spans="2:5" x14ac:dyDescent="0.3">
      <c r="B75" s="84" t="s">
        <v>128</v>
      </c>
      <c r="C75" s="68"/>
      <c r="D75" s="69"/>
      <c r="E75" s="70"/>
    </row>
    <row r="76" spans="2:5" x14ac:dyDescent="0.3">
      <c r="B76" s="83" t="s">
        <v>129</v>
      </c>
      <c r="C76" s="68"/>
      <c r="D76" s="69"/>
      <c r="E76" s="70"/>
    </row>
    <row r="77" spans="2:5" x14ac:dyDescent="0.3">
      <c r="B77" s="84" t="s">
        <v>130</v>
      </c>
      <c r="C77" s="68"/>
      <c r="D77" s="69"/>
      <c r="E77" s="70"/>
    </row>
    <row r="78" spans="2:5" x14ac:dyDescent="0.3">
      <c r="B78" s="83" t="s">
        <v>131</v>
      </c>
      <c r="C78" s="68"/>
      <c r="D78" s="69"/>
      <c r="E78" s="70"/>
    </row>
    <row r="79" spans="2:5" x14ac:dyDescent="0.3">
      <c r="B79" s="84" t="s">
        <v>132</v>
      </c>
      <c r="C79" s="68"/>
      <c r="D79" s="69"/>
      <c r="E79" s="70"/>
    </row>
    <row r="80" spans="2:5" x14ac:dyDescent="0.3">
      <c r="B80" s="83" t="s">
        <v>133</v>
      </c>
      <c r="C80" s="68"/>
      <c r="D80" s="69"/>
      <c r="E80" s="70"/>
    </row>
    <row r="81" spans="2:5" x14ac:dyDescent="0.3">
      <c r="B81" s="84" t="s">
        <v>134</v>
      </c>
      <c r="C81" s="68"/>
      <c r="D81" s="69"/>
      <c r="E81" s="70"/>
    </row>
    <row r="82" spans="2:5" x14ac:dyDescent="0.3">
      <c r="B82" s="83" t="s">
        <v>135</v>
      </c>
      <c r="C82" s="68"/>
      <c r="D82" s="69"/>
      <c r="E82" s="70"/>
    </row>
    <row r="83" spans="2:5" x14ac:dyDescent="0.3">
      <c r="B83" s="84" t="s">
        <v>136</v>
      </c>
      <c r="C83" s="68"/>
      <c r="D83" s="69"/>
      <c r="E83" s="70"/>
    </row>
    <row r="84" spans="2:5" x14ac:dyDescent="0.3">
      <c r="B84" s="83" t="s">
        <v>137</v>
      </c>
      <c r="C84" s="68"/>
      <c r="D84" s="69"/>
      <c r="E84" s="70"/>
    </row>
    <row r="85" spans="2:5" x14ac:dyDescent="0.3">
      <c r="B85" s="84" t="s">
        <v>138</v>
      </c>
      <c r="C85" s="68"/>
      <c r="D85" s="69"/>
      <c r="E85" s="70"/>
    </row>
    <row r="86" spans="2:5" x14ac:dyDescent="0.3">
      <c r="B86" s="83" t="s">
        <v>139</v>
      </c>
      <c r="C86" s="68"/>
      <c r="D86" s="69"/>
      <c r="E86" s="70"/>
    </row>
    <row r="87" spans="2:5" x14ac:dyDescent="0.3">
      <c r="B87" s="84" t="s">
        <v>140</v>
      </c>
      <c r="C87" s="68"/>
      <c r="D87" s="69"/>
      <c r="E87" s="70"/>
    </row>
    <row r="88" spans="2:5" x14ac:dyDescent="0.3">
      <c r="B88" s="83" t="s">
        <v>141</v>
      </c>
      <c r="C88" s="68"/>
      <c r="D88" s="69"/>
      <c r="E88" s="70"/>
    </row>
    <row r="89" spans="2:5" x14ac:dyDescent="0.3">
      <c r="B89" s="84" t="s">
        <v>142</v>
      </c>
      <c r="C89" s="68"/>
      <c r="D89" s="69"/>
      <c r="E89" s="70"/>
    </row>
    <row r="90" spans="2:5" x14ac:dyDescent="0.3">
      <c r="B90" s="83" t="s">
        <v>143</v>
      </c>
      <c r="C90" s="68"/>
      <c r="D90" s="69"/>
      <c r="E90" s="70"/>
    </row>
    <row r="91" spans="2:5" x14ac:dyDescent="0.3">
      <c r="B91" s="84" t="s">
        <v>144</v>
      </c>
      <c r="C91" s="68"/>
      <c r="D91" s="69"/>
      <c r="E91" s="70"/>
    </row>
    <row r="92" spans="2:5" x14ac:dyDescent="0.3">
      <c r="B92" s="83" t="s">
        <v>145</v>
      </c>
      <c r="C92" s="68"/>
      <c r="D92" s="69"/>
      <c r="E92" s="70"/>
    </row>
    <row r="93" spans="2:5" x14ac:dyDescent="0.3">
      <c r="B93" s="84" t="s">
        <v>146</v>
      </c>
      <c r="C93" s="68"/>
      <c r="D93" s="69"/>
      <c r="E93" s="70"/>
    </row>
    <row r="94" spans="2:5" x14ac:dyDescent="0.3">
      <c r="B94" s="83" t="s">
        <v>147</v>
      </c>
      <c r="C94" s="68"/>
      <c r="D94" s="69"/>
      <c r="E94" s="70"/>
    </row>
    <row r="95" spans="2:5" x14ac:dyDescent="0.3">
      <c r="B95" s="84" t="s">
        <v>148</v>
      </c>
      <c r="C95" s="68"/>
      <c r="D95" s="69"/>
      <c r="E95" s="70"/>
    </row>
    <row r="96" spans="2:5" x14ac:dyDescent="0.3">
      <c r="B96" s="83" t="s">
        <v>149</v>
      </c>
      <c r="C96" s="68"/>
      <c r="D96" s="69"/>
      <c r="E96" s="70"/>
    </row>
    <row r="97" spans="2:5" x14ac:dyDescent="0.3">
      <c r="B97" s="84" t="s">
        <v>150</v>
      </c>
      <c r="C97" s="68"/>
      <c r="D97" s="69"/>
      <c r="E97" s="70"/>
    </row>
    <row r="98" spans="2:5" x14ac:dyDescent="0.3">
      <c r="B98" s="83" t="s">
        <v>151</v>
      </c>
      <c r="C98" s="68"/>
      <c r="D98" s="69"/>
      <c r="E98" s="70"/>
    </row>
    <row r="99" spans="2:5" x14ac:dyDescent="0.3">
      <c r="B99" s="84" t="s">
        <v>152</v>
      </c>
      <c r="C99" s="68"/>
      <c r="D99" s="69"/>
      <c r="E99" s="70"/>
    </row>
    <row r="100" spans="2:5" x14ac:dyDescent="0.3">
      <c r="B100" s="83" t="s">
        <v>153</v>
      </c>
      <c r="C100" s="68"/>
      <c r="D100" s="69"/>
      <c r="E100" s="70"/>
    </row>
    <row r="101" spans="2:5" x14ac:dyDescent="0.3">
      <c r="B101" s="84" t="s">
        <v>154</v>
      </c>
      <c r="C101" s="68"/>
      <c r="D101" s="69"/>
      <c r="E101" s="70"/>
    </row>
    <row r="102" spans="2:5" x14ac:dyDescent="0.3">
      <c r="B102" s="83" t="s">
        <v>155</v>
      </c>
      <c r="C102" s="68"/>
      <c r="D102" s="69"/>
      <c r="E102" s="70"/>
    </row>
    <row r="103" spans="2:5" x14ac:dyDescent="0.3">
      <c r="B103" s="84" t="s">
        <v>156</v>
      </c>
      <c r="C103" s="68"/>
      <c r="D103" s="69"/>
      <c r="E103" s="70"/>
    </row>
    <row r="104" spans="2:5" x14ac:dyDescent="0.3">
      <c r="B104" s="83" t="s">
        <v>157</v>
      </c>
      <c r="C104" s="68"/>
      <c r="D104" s="69"/>
      <c r="E104" s="70"/>
    </row>
    <row r="105" spans="2:5" x14ac:dyDescent="0.3">
      <c r="B105" s="84" t="s">
        <v>158</v>
      </c>
      <c r="C105" s="68"/>
      <c r="D105" s="69"/>
      <c r="E105" s="70"/>
    </row>
    <row r="106" spans="2:5" x14ac:dyDescent="0.3">
      <c r="B106" s="83" t="s">
        <v>159</v>
      </c>
      <c r="C106" s="68"/>
      <c r="D106" s="69"/>
      <c r="E106" s="70"/>
    </row>
    <row r="107" spans="2:5" x14ac:dyDescent="0.3">
      <c r="B107" s="84" t="s">
        <v>160</v>
      </c>
      <c r="C107" s="68"/>
      <c r="D107" s="69"/>
      <c r="E107" s="70"/>
    </row>
    <row r="108" spans="2:5" x14ac:dyDescent="0.3">
      <c r="B108" s="83" t="s">
        <v>161</v>
      </c>
      <c r="C108" s="68"/>
      <c r="D108" s="69"/>
      <c r="E108" s="70"/>
    </row>
    <row r="109" spans="2:5" x14ac:dyDescent="0.3">
      <c r="B109" s="84" t="s">
        <v>162</v>
      </c>
      <c r="C109" s="68"/>
      <c r="D109" s="69"/>
      <c r="E109" s="70"/>
    </row>
    <row r="110" spans="2:5" x14ac:dyDescent="0.3">
      <c r="B110" s="83" t="s">
        <v>163</v>
      </c>
      <c r="C110" s="68"/>
      <c r="D110" s="69"/>
      <c r="E110" s="70"/>
    </row>
    <row r="111" spans="2:5" x14ac:dyDescent="0.3">
      <c r="B111" s="84" t="s">
        <v>164</v>
      </c>
      <c r="C111" s="68"/>
      <c r="D111" s="69"/>
      <c r="E111" s="70"/>
    </row>
    <row r="112" spans="2:5" x14ac:dyDescent="0.3">
      <c r="B112" s="83" t="s">
        <v>165</v>
      </c>
      <c r="C112" s="68"/>
      <c r="D112" s="69"/>
      <c r="E112" s="70"/>
    </row>
    <row r="113" spans="2:5" x14ac:dyDescent="0.3">
      <c r="B113" s="84" t="s">
        <v>166</v>
      </c>
      <c r="C113" s="68"/>
      <c r="D113" s="69"/>
      <c r="E113" s="70"/>
    </row>
    <row r="114" spans="2:5" x14ac:dyDescent="0.3">
      <c r="B114" s="83" t="s">
        <v>167</v>
      </c>
      <c r="C114" s="68"/>
      <c r="D114" s="69"/>
      <c r="E114" s="70"/>
    </row>
    <row r="115" spans="2:5" x14ac:dyDescent="0.3">
      <c r="B115" s="84" t="s">
        <v>168</v>
      </c>
      <c r="C115" s="68"/>
      <c r="D115" s="69"/>
      <c r="E115" s="70"/>
    </row>
    <row r="116" spans="2:5" x14ac:dyDescent="0.3">
      <c r="B116" s="83" t="s">
        <v>169</v>
      </c>
      <c r="C116" s="68"/>
      <c r="D116" s="69"/>
      <c r="E116" s="70"/>
    </row>
    <row r="117" spans="2:5" x14ac:dyDescent="0.3">
      <c r="B117" s="84" t="s">
        <v>170</v>
      </c>
      <c r="C117" s="68"/>
      <c r="D117" s="69"/>
      <c r="E117" s="70"/>
    </row>
    <row r="118" spans="2:5" x14ac:dyDescent="0.3">
      <c r="B118" s="83" t="s">
        <v>171</v>
      </c>
      <c r="C118" s="68"/>
      <c r="D118" s="69"/>
      <c r="E118" s="70"/>
    </row>
    <row r="119" spans="2:5" x14ac:dyDescent="0.3">
      <c r="B119" s="84" t="s">
        <v>172</v>
      </c>
      <c r="C119" s="68"/>
      <c r="D119" s="69"/>
      <c r="E119" s="70"/>
    </row>
    <row r="120" spans="2:5" x14ac:dyDescent="0.3">
      <c r="B120" s="83" t="s">
        <v>173</v>
      </c>
      <c r="C120" s="68"/>
      <c r="D120" s="69"/>
      <c r="E120" s="70"/>
    </row>
    <row r="121" spans="2:5" x14ac:dyDescent="0.3">
      <c r="B121" s="84" t="s">
        <v>174</v>
      </c>
      <c r="C121" s="68"/>
      <c r="D121" s="69"/>
      <c r="E121" s="70"/>
    </row>
    <row r="122" spans="2:5" x14ac:dyDescent="0.3">
      <c r="B122" s="83" t="s">
        <v>175</v>
      </c>
      <c r="C122" s="68"/>
      <c r="D122" s="69"/>
      <c r="E122" s="70"/>
    </row>
    <row r="123" spans="2:5" x14ac:dyDescent="0.3">
      <c r="B123" s="84" t="s">
        <v>176</v>
      </c>
      <c r="C123" s="68"/>
      <c r="D123" s="69"/>
      <c r="E123" s="70"/>
    </row>
    <row r="124" spans="2:5" x14ac:dyDescent="0.3">
      <c r="B124" s="83" t="s">
        <v>177</v>
      </c>
      <c r="C124" s="68"/>
      <c r="D124" s="69"/>
      <c r="E124" s="70"/>
    </row>
    <row r="125" spans="2:5" x14ac:dyDescent="0.3">
      <c r="B125" s="84" t="s">
        <v>178</v>
      </c>
      <c r="C125" s="68"/>
      <c r="D125" s="69"/>
      <c r="E125" s="70"/>
    </row>
    <row r="126" spans="2:5" x14ac:dyDescent="0.3">
      <c r="B126" s="83" t="s">
        <v>179</v>
      </c>
      <c r="C126" s="68"/>
      <c r="D126" s="69"/>
      <c r="E126" s="70"/>
    </row>
    <row r="127" spans="2:5" x14ac:dyDescent="0.3">
      <c r="B127" s="84" t="s">
        <v>180</v>
      </c>
      <c r="C127" s="68"/>
      <c r="D127" s="69"/>
      <c r="E127" s="70"/>
    </row>
    <row r="128" spans="2:5" x14ac:dyDescent="0.3">
      <c r="B128" s="83" t="s">
        <v>181</v>
      </c>
      <c r="C128" s="68"/>
      <c r="D128" s="69"/>
      <c r="E128" s="70"/>
    </row>
    <row r="129" spans="2:5" x14ac:dyDescent="0.3">
      <c r="B129" s="84" t="s">
        <v>182</v>
      </c>
      <c r="C129" s="68"/>
      <c r="D129" s="69"/>
      <c r="E129" s="70"/>
    </row>
    <row r="130" spans="2:5" x14ac:dyDescent="0.3">
      <c r="B130" s="83" t="s">
        <v>183</v>
      </c>
      <c r="C130" s="68"/>
      <c r="D130" s="69"/>
      <c r="E130" s="70"/>
    </row>
    <row r="131" spans="2:5" x14ac:dyDescent="0.3">
      <c r="B131" s="84" t="s">
        <v>184</v>
      </c>
      <c r="C131" s="68"/>
      <c r="D131" s="69"/>
      <c r="E131" s="70"/>
    </row>
    <row r="132" spans="2:5" x14ac:dyDescent="0.3">
      <c r="B132" s="83" t="s">
        <v>185</v>
      </c>
      <c r="C132" s="68"/>
      <c r="D132" s="69"/>
      <c r="E132" s="70"/>
    </row>
    <row r="133" spans="2:5" x14ac:dyDescent="0.3">
      <c r="B133" s="84" t="s">
        <v>186</v>
      </c>
      <c r="C133" s="68"/>
      <c r="D133" s="69"/>
      <c r="E133" s="70"/>
    </row>
    <row r="134" spans="2:5" x14ac:dyDescent="0.3">
      <c r="B134" s="83" t="s">
        <v>187</v>
      </c>
      <c r="C134" s="68"/>
      <c r="D134" s="69"/>
      <c r="E134" s="70"/>
    </row>
    <row r="135" spans="2:5" x14ac:dyDescent="0.3">
      <c r="B135" s="84" t="s">
        <v>188</v>
      </c>
      <c r="C135" s="68"/>
      <c r="D135" s="69"/>
      <c r="E135" s="70"/>
    </row>
    <row r="136" spans="2:5" x14ac:dyDescent="0.3">
      <c r="B136" s="83" t="s">
        <v>189</v>
      </c>
      <c r="C136" s="68"/>
      <c r="D136" s="69"/>
      <c r="E136" s="70"/>
    </row>
    <row r="137" spans="2:5" x14ac:dyDescent="0.3">
      <c r="B137" s="84" t="s">
        <v>190</v>
      </c>
      <c r="C137" s="68"/>
      <c r="D137" s="69"/>
      <c r="E137" s="70"/>
    </row>
    <row r="138" spans="2:5" x14ac:dyDescent="0.3">
      <c r="B138" s="83" t="s">
        <v>191</v>
      </c>
      <c r="C138" s="68"/>
      <c r="D138" s="69"/>
      <c r="E138" s="70"/>
    </row>
    <row r="139" spans="2:5" x14ac:dyDescent="0.3">
      <c r="B139" s="84" t="s">
        <v>192</v>
      </c>
      <c r="C139" s="68"/>
      <c r="D139" s="69"/>
      <c r="E139" s="70"/>
    </row>
    <row r="140" spans="2:5" x14ac:dyDescent="0.3">
      <c r="B140" s="83" t="s">
        <v>193</v>
      </c>
      <c r="C140" s="68"/>
      <c r="D140" s="69"/>
      <c r="E140" s="70"/>
    </row>
    <row r="141" spans="2:5" x14ac:dyDescent="0.3">
      <c r="B141" s="84" t="s">
        <v>194</v>
      </c>
      <c r="C141" s="68"/>
      <c r="D141" s="69"/>
      <c r="E141" s="70"/>
    </row>
    <row r="142" spans="2:5" x14ac:dyDescent="0.3">
      <c r="B142" s="83" t="s">
        <v>195</v>
      </c>
      <c r="C142" s="68"/>
      <c r="D142" s="69"/>
      <c r="E142" s="70"/>
    </row>
    <row r="143" spans="2:5" x14ac:dyDescent="0.3">
      <c r="B143" s="84" t="s">
        <v>196</v>
      </c>
      <c r="C143" s="68"/>
      <c r="D143" s="69"/>
      <c r="E143" s="70"/>
    </row>
    <row r="144" spans="2:5" x14ac:dyDescent="0.3">
      <c r="B144" s="83" t="s">
        <v>197</v>
      </c>
      <c r="C144" s="68"/>
      <c r="D144" s="69"/>
      <c r="E144" s="70"/>
    </row>
    <row r="145" spans="2:5" x14ac:dyDescent="0.3">
      <c r="B145" s="84" t="s">
        <v>198</v>
      </c>
      <c r="C145" s="68"/>
      <c r="D145" s="69"/>
      <c r="E145" s="70"/>
    </row>
    <row r="146" spans="2:5" x14ac:dyDescent="0.3">
      <c r="B146" s="83" t="s">
        <v>199</v>
      </c>
      <c r="C146" s="68"/>
      <c r="D146" s="69"/>
      <c r="E146" s="70"/>
    </row>
    <row r="147" spans="2:5" x14ac:dyDescent="0.3">
      <c r="B147" s="84" t="s">
        <v>200</v>
      </c>
      <c r="C147" s="68"/>
      <c r="D147" s="69"/>
      <c r="E147" s="70"/>
    </row>
    <row r="148" spans="2:5" x14ac:dyDescent="0.3">
      <c r="B148" s="83" t="s">
        <v>201</v>
      </c>
      <c r="C148" s="68"/>
      <c r="D148" s="69"/>
      <c r="E148" s="70"/>
    </row>
    <row r="149" spans="2:5" x14ac:dyDescent="0.3">
      <c r="B149" s="84" t="s">
        <v>202</v>
      </c>
      <c r="C149" s="68"/>
      <c r="D149" s="69"/>
      <c r="E149" s="70"/>
    </row>
    <row r="150" spans="2:5" x14ac:dyDescent="0.3">
      <c r="B150" s="83" t="s">
        <v>203</v>
      </c>
      <c r="C150" s="68"/>
      <c r="D150" s="69"/>
      <c r="E150" s="70"/>
    </row>
    <row r="151" spans="2:5" x14ac:dyDescent="0.3">
      <c r="B151" s="84" t="s">
        <v>204</v>
      </c>
      <c r="C151" s="68"/>
      <c r="D151" s="69"/>
      <c r="E151" s="70"/>
    </row>
    <row r="152" spans="2:5" x14ac:dyDescent="0.3">
      <c r="B152" s="83" t="s">
        <v>205</v>
      </c>
      <c r="C152" s="68"/>
      <c r="D152" s="69"/>
      <c r="E152" s="70"/>
    </row>
    <row r="153" spans="2:5" x14ac:dyDescent="0.3">
      <c r="B153" s="84" t="s">
        <v>206</v>
      </c>
      <c r="C153" s="68"/>
      <c r="D153" s="69"/>
      <c r="E153" s="70"/>
    </row>
    <row r="154" spans="2:5" x14ac:dyDescent="0.3">
      <c r="B154" s="83" t="s">
        <v>207</v>
      </c>
      <c r="C154" s="68"/>
      <c r="D154" s="69"/>
      <c r="E154" s="70"/>
    </row>
    <row r="155" spans="2:5" x14ac:dyDescent="0.3">
      <c r="B155" s="84" t="s">
        <v>208</v>
      </c>
      <c r="C155" s="68"/>
      <c r="D155" s="69"/>
      <c r="E155" s="70"/>
    </row>
    <row r="156" spans="2:5" x14ac:dyDescent="0.3">
      <c r="B156" s="83" t="s">
        <v>209</v>
      </c>
      <c r="C156" s="68"/>
      <c r="D156" s="69"/>
      <c r="E156" s="70"/>
    </row>
    <row r="157" spans="2:5" x14ac:dyDescent="0.3">
      <c r="B157" s="84" t="s">
        <v>210</v>
      </c>
      <c r="C157" s="68"/>
      <c r="D157" s="69"/>
      <c r="E157" s="70"/>
    </row>
    <row r="158" spans="2:5" x14ac:dyDescent="0.3">
      <c r="B158" s="83" t="s">
        <v>211</v>
      </c>
      <c r="C158" s="68"/>
      <c r="D158" s="69"/>
      <c r="E158" s="70"/>
    </row>
    <row r="159" spans="2:5" x14ac:dyDescent="0.3">
      <c r="B159" s="84" t="s">
        <v>212</v>
      </c>
      <c r="C159" s="68"/>
      <c r="D159" s="69"/>
      <c r="E159" s="70"/>
    </row>
    <row r="160" spans="2:5" x14ac:dyDescent="0.3">
      <c r="B160" s="83" t="s">
        <v>213</v>
      </c>
      <c r="C160" s="68"/>
      <c r="D160" s="69"/>
      <c r="E160" s="70"/>
    </row>
    <row r="161" spans="2:5" x14ac:dyDescent="0.3">
      <c r="B161" s="84" t="s">
        <v>214</v>
      </c>
      <c r="C161" s="68"/>
      <c r="D161" s="69"/>
      <c r="E161" s="70"/>
    </row>
    <row r="162" spans="2:5" x14ac:dyDescent="0.3">
      <c r="B162" s="83" t="s">
        <v>215</v>
      </c>
      <c r="C162" s="68"/>
      <c r="D162" s="69"/>
      <c r="E162" s="70"/>
    </row>
    <row r="163" spans="2:5" x14ac:dyDescent="0.3">
      <c r="B163" s="84" t="s">
        <v>216</v>
      </c>
      <c r="C163" s="68"/>
      <c r="D163" s="69"/>
      <c r="E163" s="70"/>
    </row>
    <row r="164" spans="2:5" x14ac:dyDescent="0.3">
      <c r="B164" s="83" t="s">
        <v>217</v>
      </c>
      <c r="C164" s="68"/>
      <c r="D164" s="69"/>
      <c r="E164" s="70"/>
    </row>
    <row r="165" spans="2:5" x14ac:dyDescent="0.3">
      <c r="B165" s="84" t="s">
        <v>218</v>
      </c>
      <c r="C165" s="68"/>
      <c r="D165" s="69"/>
      <c r="E165" s="70"/>
    </row>
    <row r="166" spans="2:5" x14ac:dyDescent="0.3">
      <c r="B166" s="83" t="s">
        <v>219</v>
      </c>
      <c r="C166" s="68"/>
      <c r="D166" s="69"/>
      <c r="E166" s="70"/>
    </row>
    <row r="167" spans="2:5" x14ac:dyDescent="0.3">
      <c r="B167" s="84" t="s">
        <v>220</v>
      </c>
      <c r="C167" s="68"/>
      <c r="D167" s="69"/>
      <c r="E167" s="70"/>
    </row>
    <row r="168" spans="2:5" x14ac:dyDescent="0.3">
      <c r="B168" s="83" t="s">
        <v>221</v>
      </c>
      <c r="C168" s="68"/>
      <c r="D168" s="69"/>
      <c r="E168" s="70"/>
    </row>
    <row r="169" spans="2:5" x14ac:dyDescent="0.3">
      <c r="B169" s="84" t="s">
        <v>222</v>
      </c>
      <c r="C169" s="68"/>
      <c r="D169" s="69"/>
      <c r="E169" s="70"/>
    </row>
    <row r="170" spans="2:5" x14ac:dyDescent="0.3">
      <c r="B170" s="83" t="s">
        <v>223</v>
      </c>
      <c r="C170" s="68"/>
      <c r="D170" s="69"/>
      <c r="E170" s="70"/>
    </row>
    <row r="171" spans="2:5" x14ac:dyDescent="0.3">
      <c r="B171" s="84" t="s">
        <v>224</v>
      </c>
      <c r="C171" s="68"/>
      <c r="D171" s="69"/>
      <c r="E171" s="70"/>
    </row>
    <row r="172" spans="2:5" x14ac:dyDescent="0.3">
      <c r="B172" s="83" t="s">
        <v>225</v>
      </c>
      <c r="C172" s="68"/>
      <c r="D172" s="69"/>
      <c r="E172" s="70"/>
    </row>
    <row r="173" spans="2:5" x14ac:dyDescent="0.3">
      <c r="B173" s="84" t="s">
        <v>226</v>
      </c>
      <c r="C173" s="68"/>
      <c r="D173" s="69"/>
      <c r="E173" s="70"/>
    </row>
    <row r="174" spans="2:5" x14ac:dyDescent="0.3">
      <c r="B174" s="83" t="s">
        <v>227</v>
      </c>
      <c r="C174" s="68"/>
      <c r="D174" s="69"/>
      <c r="E174" s="70"/>
    </row>
    <row r="175" spans="2:5" x14ac:dyDescent="0.3">
      <c r="B175" s="84" t="s">
        <v>228</v>
      </c>
      <c r="C175" s="68"/>
      <c r="D175" s="69"/>
      <c r="E175" s="70"/>
    </row>
    <row r="176" spans="2:5" x14ac:dyDescent="0.3">
      <c r="B176" s="83" t="s">
        <v>229</v>
      </c>
      <c r="C176" s="68"/>
      <c r="D176" s="69"/>
      <c r="E176" s="70"/>
    </row>
    <row r="177" spans="2:5" x14ac:dyDescent="0.3">
      <c r="B177" s="84" t="s">
        <v>230</v>
      </c>
      <c r="C177" s="68"/>
      <c r="D177" s="69"/>
      <c r="E177" s="70"/>
    </row>
    <row r="178" spans="2:5" x14ac:dyDescent="0.3">
      <c r="B178" s="83" t="s">
        <v>231</v>
      </c>
      <c r="C178" s="68"/>
      <c r="D178" s="69"/>
      <c r="E178" s="70"/>
    </row>
    <row r="179" spans="2:5" x14ac:dyDescent="0.3">
      <c r="B179" s="84" t="s">
        <v>232</v>
      </c>
      <c r="C179" s="68"/>
      <c r="D179" s="69"/>
      <c r="E179" s="70"/>
    </row>
    <row r="180" spans="2:5" x14ac:dyDescent="0.3">
      <c r="B180" s="83" t="s">
        <v>233</v>
      </c>
      <c r="C180" s="68"/>
      <c r="D180" s="69"/>
      <c r="E180" s="70"/>
    </row>
    <row r="181" spans="2:5" x14ac:dyDescent="0.3">
      <c r="B181" s="84" t="s">
        <v>234</v>
      </c>
      <c r="C181" s="68"/>
      <c r="D181" s="69"/>
      <c r="E181" s="70"/>
    </row>
    <row r="182" spans="2:5" x14ac:dyDescent="0.3">
      <c r="B182" s="83" t="s">
        <v>235</v>
      </c>
      <c r="C182" s="68"/>
      <c r="D182" s="69"/>
      <c r="E182" s="70"/>
    </row>
    <row r="183" spans="2:5" x14ac:dyDescent="0.3">
      <c r="B183" s="84" t="s">
        <v>236</v>
      </c>
      <c r="C183" s="68"/>
      <c r="D183" s="69"/>
      <c r="E183" s="70"/>
    </row>
    <row r="184" spans="2:5" x14ac:dyDescent="0.3">
      <c r="B184" s="83" t="s">
        <v>237</v>
      </c>
      <c r="C184" s="68"/>
      <c r="D184" s="69"/>
      <c r="E184" s="70"/>
    </row>
    <row r="185" spans="2:5" x14ac:dyDescent="0.3">
      <c r="B185" s="84" t="s">
        <v>238</v>
      </c>
      <c r="C185" s="68"/>
      <c r="D185" s="69"/>
      <c r="E185" s="70"/>
    </row>
    <row r="186" spans="2:5" x14ac:dyDescent="0.3">
      <c r="B186" s="83" t="s">
        <v>239</v>
      </c>
      <c r="C186" s="68"/>
      <c r="D186" s="69"/>
      <c r="E186" s="70"/>
    </row>
    <row r="187" spans="2:5" x14ac:dyDescent="0.3">
      <c r="B187" s="84" t="s">
        <v>240</v>
      </c>
      <c r="C187" s="68"/>
      <c r="D187" s="69"/>
      <c r="E187" s="70"/>
    </row>
    <row r="188" spans="2:5" ht="18" thickBot="1" x14ac:dyDescent="0.35">
      <c r="B188" s="85" t="s">
        <v>241</v>
      </c>
      <c r="C188" s="71"/>
      <c r="D188" s="72"/>
      <c r="E188" s="73"/>
    </row>
    <row r="189" spans="2:5" ht="6.75" customHeight="1" x14ac:dyDescent="0.3">
      <c r="B189" s="77"/>
    </row>
    <row r="190" spans="2:5" x14ac:dyDescent="0.3">
      <c r="B190" s="77"/>
    </row>
    <row r="191" spans="2:5" ht="18" thickBot="1" x14ac:dyDescent="0.35">
      <c r="B191" s="121" t="s">
        <v>428</v>
      </c>
      <c r="C191" s="121"/>
      <c r="D191" s="121"/>
      <c r="E191" s="121"/>
    </row>
    <row r="192" spans="2:5" x14ac:dyDescent="0.3">
      <c r="B192" s="82" t="s">
        <v>242</v>
      </c>
      <c r="C192" s="68"/>
      <c r="D192" s="69"/>
      <c r="E192" s="70"/>
    </row>
    <row r="193" spans="2:5" x14ac:dyDescent="0.3">
      <c r="B193" s="83" t="s">
        <v>243</v>
      </c>
      <c r="C193" s="68"/>
      <c r="D193" s="69"/>
      <c r="E193" s="70"/>
    </row>
    <row r="194" spans="2:5" x14ac:dyDescent="0.3">
      <c r="B194" s="83" t="s">
        <v>244</v>
      </c>
      <c r="C194" s="68"/>
      <c r="D194" s="69"/>
      <c r="E194" s="70"/>
    </row>
    <row r="195" spans="2:5" x14ac:dyDescent="0.3">
      <c r="B195" s="83" t="s">
        <v>245</v>
      </c>
      <c r="C195" s="68"/>
      <c r="D195" s="69"/>
      <c r="E195" s="70"/>
    </row>
    <row r="196" spans="2:5" x14ac:dyDescent="0.3">
      <c r="B196" s="83" t="s">
        <v>246</v>
      </c>
      <c r="C196" s="68"/>
      <c r="D196" s="69"/>
      <c r="E196" s="70"/>
    </row>
    <row r="197" spans="2:5" x14ac:dyDescent="0.3">
      <c r="B197" s="83" t="s">
        <v>247</v>
      </c>
      <c r="C197" s="68"/>
      <c r="D197" s="69"/>
      <c r="E197" s="70"/>
    </row>
    <row r="198" spans="2:5" x14ac:dyDescent="0.3">
      <c r="B198" s="83" t="s">
        <v>248</v>
      </c>
      <c r="C198" s="68"/>
      <c r="D198" s="69"/>
      <c r="E198" s="70"/>
    </row>
    <row r="199" spans="2:5" x14ac:dyDescent="0.3">
      <c r="B199" s="83" t="s">
        <v>249</v>
      </c>
      <c r="C199" s="68"/>
      <c r="D199" s="69"/>
      <c r="E199" s="70"/>
    </row>
    <row r="200" spans="2:5" x14ac:dyDescent="0.3">
      <c r="B200" s="83" t="s">
        <v>250</v>
      </c>
      <c r="C200" s="68"/>
      <c r="D200" s="69"/>
      <c r="E200" s="70"/>
    </row>
    <row r="201" spans="2:5" x14ac:dyDescent="0.3">
      <c r="B201" s="83" t="s">
        <v>251</v>
      </c>
      <c r="C201" s="68"/>
      <c r="D201" s="69"/>
      <c r="E201" s="70"/>
    </row>
    <row r="202" spans="2:5" x14ac:dyDescent="0.3">
      <c r="B202" s="83" t="s">
        <v>252</v>
      </c>
      <c r="C202" s="68"/>
      <c r="D202" s="69"/>
      <c r="E202" s="70"/>
    </row>
    <row r="203" spans="2:5" x14ac:dyDescent="0.3">
      <c r="B203" s="83" t="s">
        <v>253</v>
      </c>
      <c r="C203" s="68"/>
      <c r="D203" s="69"/>
      <c r="E203" s="70"/>
    </row>
    <row r="204" spans="2:5" x14ac:dyDescent="0.3">
      <c r="B204" s="83" t="s">
        <v>254</v>
      </c>
      <c r="C204" s="68"/>
      <c r="D204" s="69"/>
      <c r="E204" s="70"/>
    </row>
    <row r="205" spans="2:5" x14ac:dyDescent="0.3">
      <c r="B205" s="83" t="s">
        <v>255</v>
      </c>
      <c r="C205" s="68"/>
      <c r="D205" s="69"/>
      <c r="E205" s="70"/>
    </row>
    <row r="206" spans="2:5" x14ac:dyDescent="0.3">
      <c r="B206" s="83" t="s">
        <v>256</v>
      </c>
      <c r="C206" s="68"/>
      <c r="D206" s="69"/>
      <c r="E206" s="70"/>
    </row>
    <row r="207" spans="2:5" x14ac:dyDescent="0.3">
      <c r="B207" s="83" t="s">
        <v>257</v>
      </c>
      <c r="C207" s="68"/>
      <c r="D207" s="69"/>
      <c r="E207" s="70"/>
    </row>
    <row r="208" spans="2:5" x14ac:dyDescent="0.3">
      <c r="B208" s="83" t="s">
        <v>258</v>
      </c>
      <c r="C208" s="68"/>
      <c r="D208" s="69"/>
      <c r="E208" s="70"/>
    </row>
    <row r="209" spans="2:5" x14ac:dyDescent="0.3">
      <c r="B209" s="83" t="s">
        <v>259</v>
      </c>
      <c r="C209" s="68"/>
      <c r="D209" s="69"/>
      <c r="E209" s="70"/>
    </row>
    <row r="210" spans="2:5" x14ac:dyDescent="0.3">
      <c r="B210" s="83" t="s">
        <v>260</v>
      </c>
      <c r="C210" s="68"/>
      <c r="D210" s="69"/>
      <c r="E210" s="70"/>
    </row>
    <row r="211" spans="2:5" x14ac:dyDescent="0.3">
      <c r="B211" s="83" t="s">
        <v>261</v>
      </c>
      <c r="C211" s="68"/>
      <c r="D211" s="69"/>
      <c r="E211" s="70"/>
    </row>
    <row r="212" spans="2:5" x14ac:dyDescent="0.3">
      <c r="B212" s="83" t="s">
        <v>262</v>
      </c>
      <c r="C212" s="68"/>
      <c r="D212" s="69"/>
      <c r="E212" s="70"/>
    </row>
    <row r="213" spans="2:5" x14ac:dyDescent="0.3">
      <c r="B213" s="83" t="s">
        <v>263</v>
      </c>
      <c r="C213" s="68"/>
      <c r="D213" s="69"/>
      <c r="E213" s="70"/>
    </row>
    <row r="214" spans="2:5" x14ac:dyDescent="0.3">
      <c r="B214" s="83" t="s">
        <v>264</v>
      </c>
      <c r="C214" s="68"/>
      <c r="D214" s="69"/>
      <c r="E214" s="70"/>
    </row>
    <row r="215" spans="2:5" x14ac:dyDescent="0.3">
      <c r="B215" s="83" t="s">
        <v>265</v>
      </c>
      <c r="C215" s="68"/>
      <c r="D215" s="69"/>
      <c r="E215" s="70"/>
    </row>
    <row r="216" spans="2:5" x14ac:dyDescent="0.3">
      <c r="B216" s="83" t="s">
        <v>266</v>
      </c>
      <c r="C216" s="68"/>
      <c r="D216" s="69"/>
      <c r="E216" s="70"/>
    </row>
    <row r="217" spans="2:5" x14ac:dyDescent="0.3">
      <c r="B217" s="83" t="s">
        <v>267</v>
      </c>
      <c r="C217" s="68"/>
      <c r="D217" s="69"/>
      <c r="E217" s="70"/>
    </row>
    <row r="218" spans="2:5" x14ac:dyDescent="0.3">
      <c r="B218" s="83" t="s">
        <v>268</v>
      </c>
      <c r="C218" s="68"/>
      <c r="D218" s="69"/>
      <c r="E218" s="70"/>
    </row>
    <row r="219" spans="2:5" x14ac:dyDescent="0.3">
      <c r="B219" s="83" t="s">
        <v>269</v>
      </c>
      <c r="C219" s="68"/>
      <c r="D219" s="69"/>
      <c r="E219" s="70"/>
    </row>
    <row r="220" spans="2:5" x14ac:dyDescent="0.3">
      <c r="B220" s="83" t="s">
        <v>270</v>
      </c>
      <c r="C220" s="68"/>
      <c r="D220" s="69"/>
      <c r="E220" s="70"/>
    </row>
    <row r="221" spans="2:5" x14ac:dyDescent="0.3">
      <c r="B221" s="83" t="s">
        <v>271</v>
      </c>
      <c r="C221" s="68"/>
      <c r="D221" s="69"/>
      <c r="E221" s="70"/>
    </row>
    <row r="222" spans="2:5" x14ac:dyDescent="0.3">
      <c r="B222" s="83" t="s">
        <v>272</v>
      </c>
      <c r="C222" s="68"/>
      <c r="D222" s="69"/>
      <c r="E222" s="70"/>
    </row>
    <row r="223" spans="2:5" x14ac:dyDescent="0.3">
      <c r="B223" s="83" t="s">
        <v>273</v>
      </c>
      <c r="C223" s="68"/>
      <c r="D223" s="69"/>
      <c r="E223" s="70"/>
    </row>
    <row r="224" spans="2:5" x14ac:dyDescent="0.3">
      <c r="B224" s="83" t="s">
        <v>274</v>
      </c>
      <c r="C224" s="68"/>
      <c r="D224" s="69"/>
      <c r="E224" s="70"/>
    </row>
    <row r="225" spans="2:5" x14ac:dyDescent="0.3">
      <c r="B225" s="83" t="s">
        <v>275</v>
      </c>
      <c r="C225" s="68"/>
      <c r="D225" s="69"/>
      <c r="E225" s="70"/>
    </row>
    <row r="226" spans="2:5" x14ac:dyDescent="0.3">
      <c r="B226" s="83" t="s">
        <v>276</v>
      </c>
      <c r="C226" s="68"/>
      <c r="D226" s="69"/>
      <c r="E226" s="70"/>
    </row>
    <row r="227" spans="2:5" x14ac:dyDescent="0.3">
      <c r="B227" s="83" t="s">
        <v>277</v>
      </c>
      <c r="C227" s="68"/>
      <c r="D227" s="69"/>
      <c r="E227" s="70"/>
    </row>
    <row r="228" spans="2:5" x14ac:dyDescent="0.3">
      <c r="B228" s="83" t="s">
        <v>278</v>
      </c>
      <c r="C228" s="68"/>
      <c r="D228" s="69"/>
      <c r="E228" s="70"/>
    </row>
    <row r="229" spans="2:5" x14ac:dyDescent="0.3">
      <c r="B229" s="83" t="s">
        <v>279</v>
      </c>
      <c r="C229" s="68"/>
      <c r="D229" s="69"/>
      <c r="E229" s="70"/>
    </row>
    <row r="230" spans="2:5" x14ac:dyDescent="0.3">
      <c r="B230" s="83" t="s">
        <v>280</v>
      </c>
      <c r="C230" s="68"/>
      <c r="D230" s="69"/>
      <c r="E230" s="70"/>
    </row>
    <row r="231" spans="2:5" x14ac:dyDescent="0.3">
      <c r="B231" s="83" t="s">
        <v>281</v>
      </c>
      <c r="C231" s="68"/>
      <c r="D231" s="69"/>
      <c r="E231" s="70"/>
    </row>
    <row r="232" spans="2:5" x14ac:dyDescent="0.3">
      <c r="B232" s="83" t="s">
        <v>282</v>
      </c>
      <c r="C232" s="68"/>
      <c r="D232" s="69"/>
      <c r="E232" s="70"/>
    </row>
    <row r="233" spans="2:5" x14ac:dyDescent="0.3">
      <c r="B233" s="83" t="s">
        <v>283</v>
      </c>
      <c r="C233" s="68"/>
      <c r="D233" s="69"/>
      <c r="E233" s="70"/>
    </row>
    <row r="234" spans="2:5" x14ac:dyDescent="0.3">
      <c r="B234" s="83" t="s">
        <v>284</v>
      </c>
      <c r="C234" s="68"/>
      <c r="D234" s="69"/>
      <c r="E234" s="70"/>
    </row>
    <row r="235" spans="2:5" x14ac:dyDescent="0.3">
      <c r="B235" s="83" t="s">
        <v>285</v>
      </c>
      <c r="C235" s="68"/>
      <c r="D235" s="69"/>
      <c r="E235" s="70"/>
    </row>
    <row r="236" spans="2:5" x14ac:dyDescent="0.3">
      <c r="B236" s="83" t="s">
        <v>286</v>
      </c>
      <c r="C236" s="68"/>
      <c r="D236" s="69"/>
      <c r="E236" s="70"/>
    </row>
    <row r="237" spans="2:5" x14ac:dyDescent="0.3">
      <c r="B237" s="83" t="s">
        <v>287</v>
      </c>
      <c r="C237" s="68"/>
      <c r="D237" s="69"/>
      <c r="E237" s="70"/>
    </row>
    <row r="238" spans="2:5" x14ac:dyDescent="0.3">
      <c r="B238" s="83" t="s">
        <v>288</v>
      </c>
      <c r="C238" s="68"/>
      <c r="D238" s="69"/>
      <c r="E238" s="70"/>
    </row>
    <row r="239" spans="2:5" x14ac:dyDescent="0.3">
      <c r="B239" s="83" t="s">
        <v>289</v>
      </c>
      <c r="C239" s="68"/>
      <c r="D239" s="69"/>
      <c r="E239" s="70"/>
    </row>
    <row r="240" spans="2:5" x14ac:dyDescent="0.3">
      <c r="B240" s="83" t="s">
        <v>290</v>
      </c>
      <c r="C240" s="68"/>
      <c r="D240" s="69"/>
      <c r="E240" s="70"/>
    </row>
    <row r="241" spans="2:5" x14ac:dyDescent="0.3">
      <c r="B241" s="83" t="s">
        <v>291</v>
      </c>
      <c r="C241" s="68"/>
      <c r="D241" s="69"/>
      <c r="E241" s="70"/>
    </row>
    <row r="242" spans="2:5" x14ac:dyDescent="0.3">
      <c r="B242" s="83" t="s">
        <v>292</v>
      </c>
      <c r="C242" s="68"/>
      <c r="D242" s="69"/>
      <c r="E242" s="70"/>
    </row>
    <row r="243" spans="2:5" x14ac:dyDescent="0.3">
      <c r="B243" s="83" t="s">
        <v>293</v>
      </c>
      <c r="C243" s="68"/>
      <c r="D243" s="69"/>
      <c r="E243" s="70"/>
    </row>
    <row r="244" spans="2:5" x14ac:dyDescent="0.3">
      <c r="B244" s="83" t="s">
        <v>294</v>
      </c>
      <c r="C244" s="68"/>
      <c r="D244" s="69"/>
      <c r="E244" s="70"/>
    </row>
    <row r="245" spans="2:5" x14ac:dyDescent="0.3">
      <c r="B245" s="83" t="s">
        <v>295</v>
      </c>
      <c r="C245" s="68"/>
      <c r="D245" s="69"/>
      <c r="E245" s="70"/>
    </row>
    <row r="246" spans="2:5" x14ac:dyDescent="0.3">
      <c r="B246" s="83" t="s">
        <v>296</v>
      </c>
      <c r="C246" s="68"/>
      <c r="D246" s="69"/>
      <c r="E246" s="70"/>
    </row>
    <row r="247" spans="2:5" x14ac:dyDescent="0.3">
      <c r="B247" s="83" t="s">
        <v>297</v>
      </c>
      <c r="C247" s="68"/>
      <c r="D247" s="69"/>
      <c r="E247" s="70"/>
    </row>
    <row r="248" spans="2:5" x14ac:dyDescent="0.3">
      <c r="B248" s="83" t="s">
        <v>298</v>
      </c>
      <c r="C248" s="68"/>
      <c r="D248" s="69"/>
      <c r="E248" s="70"/>
    </row>
    <row r="249" spans="2:5" x14ac:dyDescent="0.3">
      <c r="B249" s="83" t="s">
        <v>299</v>
      </c>
      <c r="C249" s="68"/>
      <c r="D249" s="69"/>
      <c r="E249" s="70"/>
    </row>
    <row r="250" spans="2:5" x14ac:dyDescent="0.3">
      <c r="B250" s="83" t="s">
        <v>300</v>
      </c>
      <c r="C250" s="68"/>
      <c r="D250" s="69"/>
      <c r="E250" s="70"/>
    </row>
    <row r="251" spans="2:5" x14ac:dyDescent="0.3">
      <c r="B251" s="83" t="s">
        <v>301</v>
      </c>
      <c r="C251" s="68"/>
      <c r="D251" s="69"/>
      <c r="E251" s="70"/>
    </row>
    <row r="252" spans="2:5" x14ac:dyDescent="0.3">
      <c r="B252" s="83" t="s">
        <v>302</v>
      </c>
      <c r="C252" s="68"/>
      <c r="D252" s="69"/>
      <c r="E252" s="70"/>
    </row>
    <row r="253" spans="2:5" x14ac:dyDescent="0.3">
      <c r="B253" s="83" t="s">
        <v>303</v>
      </c>
      <c r="C253" s="68"/>
      <c r="D253" s="69"/>
      <c r="E253" s="70"/>
    </row>
    <row r="254" spans="2:5" x14ac:dyDescent="0.3">
      <c r="B254" s="83" t="s">
        <v>304</v>
      </c>
      <c r="C254" s="68"/>
      <c r="D254" s="69"/>
      <c r="E254" s="70"/>
    </row>
    <row r="255" spans="2:5" x14ac:dyDescent="0.3">
      <c r="B255" s="83" t="s">
        <v>305</v>
      </c>
      <c r="C255" s="68"/>
      <c r="D255" s="69"/>
      <c r="E255" s="70"/>
    </row>
    <row r="256" spans="2:5" x14ac:dyDescent="0.3">
      <c r="B256" s="83" t="s">
        <v>306</v>
      </c>
      <c r="C256" s="68"/>
      <c r="D256" s="69"/>
      <c r="E256" s="70"/>
    </row>
    <row r="257" spans="2:5" x14ac:dyDescent="0.3">
      <c r="B257" s="83" t="s">
        <v>307</v>
      </c>
      <c r="C257" s="68"/>
      <c r="D257" s="69"/>
      <c r="E257" s="70"/>
    </row>
    <row r="258" spans="2:5" x14ac:dyDescent="0.3">
      <c r="B258" s="83" t="s">
        <v>308</v>
      </c>
      <c r="C258" s="68"/>
      <c r="D258" s="69"/>
      <c r="E258" s="70"/>
    </row>
    <row r="259" spans="2:5" x14ac:dyDescent="0.3">
      <c r="B259" s="83" t="s">
        <v>309</v>
      </c>
      <c r="C259" s="68"/>
      <c r="D259" s="69"/>
      <c r="E259" s="70"/>
    </row>
    <row r="260" spans="2:5" x14ac:dyDescent="0.3">
      <c r="B260" s="83" t="s">
        <v>310</v>
      </c>
      <c r="C260" s="68"/>
      <c r="D260" s="69"/>
      <c r="E260" s="70"/>
    </row>
    <row r="261" spans="2:5" x14ac:dyDescent="0.3">
      <c r="B261" s="83" t="s">
        <v>311</v>
      </c>
      <c r="C261" s="68"/>
      <c r="D261" s="69"/>
      <c r="E261" s="70"/>
    </row>
    <row r="262" spans="2:5" x14ac:dyDescent="0.3">
      <c r="B262" s="83" t="s">
        <v>312</v>
      </c>
      <c r="C262" s="68"/>
      <c r="D262" s="69"/>
      <c r="E262" s="70"/>
    </row>
    <row r="263" spans="2:5" x14ac:dyDescent="0.3">
      <c r="B263" s="83" t="s">
        <v>313</v>
      </c>
      <c r="C263" s="68"/>
      <c r="D263" s="69"/>
      <c r="E263" s="70"/>
    </row>
    <row r="264" spans="2:5" x14ac:dyDescent="0.3">
      <c r="B264" s="83" t="s">
        <v>314</v>
      </c>
      <c r="C264" s="68"/>
      <c r="D264" s="69"/>
      <c r="E264" s="70"/>
    </row>
    <row r="265" spans="2:5" x14ac:dyDescent="0.3">
      <c r="B265" s="83" t="s">
        <v>315</v>
      </c>
      <c r="C265" s="68"/>
      <c r="D265" s="69"/>
      <c r="E265" s="70"/>
    </row>
    <row r="266" spans="2:5" x14ac:dyDescent="0.3">
      <c r="B266" s="83" t="s">
        <v>316</v>
      </c>
      <c r="C266" s="68"/>
      <c r="D266" s="69"/>
      <c r="E266" s="70"/>
    </row>
    <row r="267" spans="2:5" x14ac:dyDescent="0.3">
      <c r="B267" s="83" t="s">
        <v>317</v>
      </c>
      <c r="C267" s="68"/>
      <c r="D267" s="69"/>
      <c r="E267" s="70"/>
    </row>
    <row r="268" spans="2:5" x14ac:dyDescent="0.3">
      <c r="B268" s="83" t="s">
        <v>318</v>
      </c>
      <c r="C268" s="68"/>
      <c r="D268" s="69"/>
      <c r="E268" s="70"/>
    </row>
    <row r="269" spans="2:5" x14ac:dyDescent="0.3">
      <c r="B269" s="83" t="s">
        <v>319</v>
      </c>
      <c r="C269" s="68"/>
      <c r="D269" s="69"/>
      <c r="E269" s="70"/>
    </row>
    <row r="270" spans="2:5" x14ac:dyDescent="0.3">
      <c r="B270" s="83" t="s">
        <v>320</v>
      </c>
      <c r="C270" s="68"/>
      <c r="D270" s="69"/>
      <c r="E270" s="70"/>
    </row>
    <row r="271" spans="2:5" x14ac:dyDescent="0.3">
      <c r="B271" s="83" t="s">
        <v>321</v>
      </c>
      <c r="C271" s="68"/>
      <c r="D271" s="69"/>
      <c r="E271" s="70"/>
    </row>
    <row r="272" spans="2:5" x14ac:dyDescent="0.3">
      <c r="B272" s="83" t="s">
        <v>322</v>
      </c>
      <c r="C272" s="68"/>
      <c r="D272" s="69"/>
      <c r="E272" s="70"/>
    </row>
    <row r="273" spans="2:5" x14ac:dyDescent="0.3">
      <c r="B273" s="83" t="s">
        <v>323</v>
      </c>
      <c r="C273" s="68"/>
      <c r="D273" s="69"/>
      <c r="E273" s="70"/>
    </row>
    <row r="274" spans="2:5" x14ac:dyDescent="0.3">
      <c r="B274" s="83" t="s">
        <v>324</v>
      </c>
      <c r="C274" s="68"/>
      <c r="D274" s="69"/>
      <c r="E274" s="70"/>
    </row>
    <row r="275" spans="2:5" x14ac:dyDescent="0.3">
      <c r="B275" s="83" t="s">
        <v>325</v>
      </c>
      <c r="C275" s="68"/>
      <c r="D275" s="69"/>
      <c r="E275" s="70"/>
    </row>
    <row r="276" spans="2:5" x14ac:dyDescent="0.3">
      <c r="B276" s="83" t="s">
        <v>326</v>
      </c>
      <c r="C276" s="68"/>
      <c r="D276" s="69"/>
      <c r="E276" s="70"/>
    </row>
    <row r="277" spans="2:5" x14ac:dyDescent="0.3">
      <c r="B277" s="83" t="s">
        <v>327</v>
      </c>
      <c r="C277" s="68"/>
      <c r="D277" s="69"/>
      <c r="E277" s="70"/>
    </row>
    <row r="278" spans="2:5" x14ac:dyDescent="0.3">
      <c r="B278" s="83" t="s">
        <v>328</v>
      </c>
      <c r="C278" s="68"/>
      <c r="D278" s="69"/>
      <c r="E278" s="70"/>
    </row>
    <row r="279" spans="2:5" x14ac:dyDescent="0.3">
      <c r="B279" s="83" t="s">
        <v>329</v>
      </c>
      <c r="C279" s="68"/>
      <c r="D279" s="69"/>
      <c r="E279" s="70"/>
    </row>
    <row r="280" spans="2:5" x14ac:dyDescent="0.3">
      <c r="B280" s="83" t="s">
        <v>330</v>
      </c>
      <c r="C280" s="68"/>
      <c r="D280" s="69"/>
      <c r="E280" s="70"/>
    </row>
    <row r="281" spans="2:5" x14ac:dyDescent="0.3">
      <c r="B281" s="83" t="s">
        <v>331</v>
      </c>
      <c r="C281" s="68"/>
      <c r="D281" s="69"/>
      <c r="E281" s="70"/>
    </row>
    <row r="282" spans="2:5" x14ac:dyDescent="0.3">
      <c r="B282" s="83" t="s">
        <v>332</v>
      </c>
      <c r="C282" s="68"/>
      <c r="D282" s="69"/>
      <c r="E282" s="70"/>
    </row>
    <row r="283" spans="2:5" x14ac:dyDescent="0.3">
      <c r="B283" s="83" t="s">
        <v>333</v>
      </c>
      <c r="C283" s="68"/>
      <c r="D283" s="69"/>
      <c r="E283" s="70"/>
    </row>
    <row r="284" spans="2:5" x14ac:dyDescent="0.3">
      <c r="B284" s="83" t="s">
        <v>334</v>
      </c>
      <c r="C284" s="68"/>
      <c r="D284" s="69"/>
      <c r="E284" s="70"/>
    </row>
    <row r="285" spans="2:5" x14ac:dyDescent="0.3">
      <c r="B285" s="83" t="s">
        <v>335</v>
      </c>
      <c r="C285" s="68"/>
      <c r="D285" s="69"/>
      <c r="E285" s="70"/>
    </row>
    <row r="286" spans="2:5" x14ac:dyDescent="0.3">
      <c r="B286" s="83" t="s">
        <v>336</v>
      </c>
      <c r="C286" s="68"/>
      <c r="D286" s="69"/>
      <c r="E286" s="70"/>
    </row>
    <row r="287" spans="2:5" x14ac:dyDescent="0.3">
      <c r="B287" s="83" t="s">
        <v>337</v>
      </c>
      <c r="C287" s="68"/>
      <c r="D287" s="69"/>
      <c r="E287" s="70"/>
    </row>
    <row r="288" spans="2:5" x14ac:dyDescent="0.3">
      <c r="B288" s="83" t="s">
        <v>338</v>
      </c>
      <c r="C288" s="68"/>
      <c r="D288" s="69"/>
      <c r="E288" s="70"/>
    </row>
    <row r="289" spans="2:5" x14ac:dyDescent="0.3">
      <c r="B289" s="83" t="s">
        <v>339</v>
      </c>
      <c r="C289" s="68"/>
      <c r="D289" s="69"/>
      <c r="E289" s="70"/>
    </row>
    <row r="290" spans="2:5" x14ac:dyDescent="0.3">
      <c r="B290" s="83" t="s">
        <v>340</v>
      </c>
      <c r="C290" s="68"/>
      <c r="D290" s="69"/>
      <c r="E290" s="70"/>
    </row>
    <row r="291" spans="2:5" x14ac:dyDescent="0.3">
      <c r="B291" s="83" t="s">
        <v>341</v>
      </c>
      <c r="C291" s="68"/>
      <c r="D291" s="69"/>
      <c r="E291" s="70"/>
    </row>
    <row r="292" spans="2:5" x14ac:dyDescent="0.3">
      <c r="B292" s="83" t="s">
        <v>342</v>
      </c>
      <c r="C292" s="68"/>
      <c r="D292" s="69"/>
      <c r="E292" s="70"/>
    </row>
    <row r="293" spans="2:5" x14ac:dyDescent="0.3">
      <c r="B293" s="83" t="s">
        <v>343</v>
      </c>
      <c r="C293" s="68"/>
      <c r="D293" s="69"/>
      <c r="E293" s="70"/>
    </row>
    <row r="294" spans="2:5" x14ac:dyDescent="0.3">
      <c r="B294" s="83" t="s">
        <v>344</v>
      </c>
      <c r="C294" s="68"/>
      <c r="D294" s="69"/>
      <c r="E294" s="70"/>
    </row>
    <row r="295" spans="2:5" x14ac:dyDescent="0.3">
      <c r="B295" s="83" t="s">
        <v>345</v>
      </c>
      <c r="C295" s="68"/>
      <c r="D295" s="69"/>
      <c r="E295" s="70"/>
    </row>
    <row r="296" spans="2:5" x14ac:dyDescent="0.3">
      <c r="B296" s="83" t="s">
        <v>346</v>
      </c>
      <c r="C296" s="68"/>
      <c r="D296" s="69"/>
      <c r="E296" s="70"/>
    </row>
    <row r="297" spans="2:5" x14ac:dyDescent="0.3">
      <c r="B297" s="83" t="s">
        <v>347</v>
      </c>
      <c r="C297" s="68"/>
      <c r="D297" s="69"/>
      <c r="E297" s="70"/>
    </row>
    <row r="298" spans="2:5" x14ac:dyDescent="0.3">
      <c r="B298" s="83" t="s">
        <v>348</v>
      </c>
      <c r="C298" s="68"/>
      <c r="D298" s="69"/>
      <c r="E298" s="70"/>
    </row>
    <row r="299" spans="2:5" x14ac:dyDescent="0.3">
      <c r="B299" s="83" t="s">
        <v>349</v>
      </c>
      <c r="C299" s="68"/>
      <c r="D299" s="69"/>
      <c r="E299" s="70"/>
    </row>
    <row r="300" spans="2:5" x14ac:dyDescent="0.3">
      <c r="B300" s="83" t="s">
        <v>350</v>
      </c>
      <c r="C300" s="68"/>
      <c r="D300" s="69"/>
      <c r="E300" s="70"/>
    </row>
    <row r="301" spans="2:5" x14ac:dyDescent="0.3">
      <c r="B301" s="83" t="s">
        <v>351</v>
      </c>
      <c r="C301" s="68"/>
      <c r="D301" s="69"/>
      <c r="E301" s="70"/>
    </row>
    <row r="302" spans="2:5" x14ac:dyDescent="0.3">
      <c r="B302" s="83" t="s">
        <v>352</v>
      </c>
      <c r="C302" s="68"/>
      <c r="D302" s="69"/>
      <c r="E302" s="70"/>
    </row>
    <row r="303" spans="2:5" x14ac:dyDescent="0.3">
      <c r="B303" s="83" t="s">
        <v>353</v>
      </c>
      <c r="C303" s="68"/>
      <c r="D303" s="69"/>
      <c r="E303" s="70"/>
    </row>
    <row r="304" spans="2:5" x14ac:dyDescent="0.3">
      <c r="B304" s="83" t="s">
        <v>354</v>
      </c>
      <c r="C304" s="68"/>
      <c r="D304" s="69"/>
      <c r="E304" s="70"/>
    </row>
    <row r="305" spans="2:5" x14ac:dyDescent="0.3">
      <c r="B305" s="83" t="s">
        <v>355</v>
      </c>
      <c r="C305" s="68"/>
      <c r="D305" s="69"/>
      <c r="E305" s="70"/>
    </row>
    <row r="306" spans="2:5" x14ac:dyDescent="0.3">
      <c r="B306" s="83" t="s">
        <v>356</v>
      </c>
      <c r="C306" s="68"/>
      <c r="D306" s="69"/>
      <c r="E306" s="70"/>
    </row>
    <row r="307" spans="2:5" x14ac:dyDescent="0.3">
      <c r="B307" s="83" t="s">
        <v>357</v>
      </c>
      <c r="C307" s="68"/>
      <c r="D307" s="69"/>
      <c r="E307" s="70"/>
    </row>
    <row r="308" spans="2:5" x14ac:dyDescent="0.3">
      <c r="B308" s="83" t="s">
        <v>358</v>
      </c>
      <c r="C308" s="68"/>
      <c r="D308" s="69"/>
      <c r="E308" s="70"/>
    </row>
    <row r="309" spans="2:5" x14ac:dyDescent="0.3">
      <c r="B309" s="83" t="s">
        <v>359</v>
      </c>
      <c r="C309" s="68"/>
      <c r="D309" s="69"/>
      <c r="E309" s="70"/>
    </row>
    <row r="310" spans="2:5" x14ac:dyDescent="0.3">
      <c r="B310" s="83" t="s">
        <v>360</v>
      </c>
      <c r="C310" s="68"/>
      <c r="D310" s="69"/>
      <c r="E310" s="70"/>
    </row>
    <row r="311" spans="2:5" x14ac:dyDescent="0.3">
      <c r="B311" s="83" t="s">
        <v>361</v>
      </c>
      <c r="C311" s="68"/>
      <c r="D311" s="69"/>
      <c r="E311" s="70"/>
    </row>
    <row r="312" spans="2:5" x14ac:dyDescent="0.3">
      <c r="B312" s="83" t="s">
        <v>362</v>
      </c>
      <c r="C312" s="68"/>
      <c r="D312" s="69"/>
      <c r="E312" s="70"/>
    </row>
    <row r="313" spans="2:5" x14ac:dyDescent="0.3">
      <c r="B313" s="83" t="s">
        <v>363</v>
      </c>
      <c r="C313" s="68"/>
      <c r="D313" s="69"/>
      <c r="E313" s="70"/>
    </row>
    <row r="314" spans="2:5" x14ac:dyDescent="0.3">
      <c r="B314" s="83" t="s">
        <v>364</v>
      </c>
      <c r="C314" s="68"/>
      <c r="D314" s="69"/>
      <c r="E314" s="70"/>
    </row>
    <row r="315" spans="2:5" x14ac:dyDescent="0.3">
      <c r="B315" s="83" t="s">
        <v>365</v>
      </c>
      <c r="C315" s="68"/>
      <c r="D315" s="69"/>
      <c r="E315" s="70"/>
    </row>
    <row r="316" spans="2:5" x14ac:dyDescent="0.3">
      <c r="B316" s="83" t="s">
        <v>366</v>
      </c>
      <c r="C316" s="68"/>
      <c r="D316" s="69"/>
      <c r="E316" s="70"/>
    </row>
    <row r="317" spans="2:5" x14ac:dyDescent="0.3">
      <c r="B317" s="83" t="s">
        <v>367</v>
      </c>
      <c r="C317" s="68"/>
      <c r="D317" s="69"/>
      <c r="E317" s="70"/>
    </row>
    <row r="318" spans="2:5" x14ac:dyDescent="0.3">
      <c r="B318" s="83" t="s">
        <v>368</v>
      </c>
      <c r="C318" s="68"/>
      <c r="D318" s="69"/>
      <c r="E318" s="70"/>
    </row>
    <row r="319" spans="2:5" x14ac:dyDescent="0.3">
      <c r="B319" s="83" t="s">
        <v>369</v>
      </c>
      <c r="C319" s="68"/>
      <c r="D319" s="69"/>
      <c r="E319" s="70"/>
    </row>
    <row r="320" spans="2:5" x14ac:dyDescent="0.3">
      <c r="B320" s="83" t="s">
        <v>370</v>
      </c>
      <c r="C320" s="68"/>
      <c r="D320" s="69"/>
      <c r="E320" s="70"/>
    </row>
    <row r="321" spans="2:5" x14ac:dyDescent="0.3">
      <c r="B321" s="83" t="s">
        <v>371</v>
      </c>
      <c r="C321" s="68"/>
      <c r="D321" s="69"/>
      <c r="E321" s="70"/>
    </row>
    <row r="322" spans="2:5" x14ac:dyDescent="0.3">
      <c r="B322" s="83" t="s">
        <v>372</v>
      </c>
      <c r="C322" s="68"/>
      <c r="D322" s="69"/>
      <c r="E322" s="70"/>
    </row>
    <row r="323" spans="2:5" x14ac:dyDescent="0.3">
      <c r="B323" s="83" t="s">
        <v>373</v>
      </c>
      <c r="C323" s="68"/>
      <c r="D323" s="69"/>
      <c r="E323" s="70"/>
    </row>
    <row r="324" spans="2:5" x14ac:dyDescent="0.3">
      <c r="B324" s="83" t="s">
        <v>374</v>
      </c>
      <c r="C324" s="68"/>
      <c r="D324" s="69"/>
      <c r="E324" s="70"/>
    </row>
    <row r="325" spans="2:5" x14ac:dyDescent="0.3">
      <c r="B325" s="83" t="s">
        <v>375</v>
      </c>
      <c r="C325" s="68"/>
      <c r="D325" s="69"/>
      <c r="E325" s="70"/>
    </row>
    <row r="326" spans="2:5" x14ac:dyDescent="0.3">
      <c r="B326" s="83" t="s">
        <v>376</v>
      </c>
      <c r="C326" s="68"/>
      <c r="D326" s="69"/>
      <c r="E326" s="70"/>
    </row>
    <row r="327" spans="2:5" x14ac:dyDescent="0.3">
      <c r="B327" s="83" t="s">
        <v>377</v>
      </c>
      <c r="C327" s="68"/>
      <c r="D327" s="69"/>
      <c r="E327" s="70"/>
    </row>
    <row r="328" spans="2:5" x14ac:dyDescent="0.3">
      <c r="B328" s="83" t="s">
        <v>378</v>
      </c>
      <c r="C328" s="68"/>
      <c r="D328" s="69"/>
      <c r="E328" s="70"/>
    </row>
    <row r="329" spans="2:5" x14ac:dyDescent="0.3">
      <c r="B329" s="83" t="s">
        <v>379</v>
      </c>
      <c r="C329" s="68"/>
      <c r="D329" s="69"/>
      <c r="E329" s="70"/>
    </row>
    <row r="330" spans="2:5" x14ac:dyDescent="0.3">
      <c r="B330" s="83" t="s">
        <v>380</v>
      </c>
      <c r="C330" s="68"/>
      <c r="D330" s="69"/>
      <c r="E330" s="70"/>
    </row>
    <row r="331" spans="2:5" x14ac:dyDescent="0.3">
      <c r="B331" s="83" t="s">
        <v>381</v>
      </c>
      <c r="C331" s="68"/>
      <c r="D331" s="69"/>
      <c r="E331" s="70"/>
    </row>
    <row r="332" spans="2:5" x14ac:dyDescent="0.3">
      <c r="B332" s="83" t="s">
        <v>382</v>
      </c>
      <c r="C332" s="68"/>
      <c r="D332" s="69"/>
      <c r="E332" s="70"/>
    </row>
    <row r="333" spans="2:5" x14ac:dyDescent="0.3">
      <c r="B333" s="83" t="s">
        <v>383</v>
      </c>
      <c r="C333" s="68"/>
      <c r="D333" s="69"/>
      <c r="E333" s="70"/>
    </row>
    <row r="334" spans="2:5" x14ac:dyDescent="0.3">
      <c r="B334" s="83" t="s">
        <v>384</v>
      </c>
      <c r="C334" s="68"/>
      <c r="D334" s="69"/>
      <c r="E334" s="70"/>
    </row>
    <row r="335" spans="2:5" x14ac:dyDescent="0.3">
      <c r="B335" s="83" t="s">
        <v>385</v>
      </c>
      <c r="C335" s="68"/>
      <c r="D335" s="69"/>
      <c r="E335" s="70"/>
    </row>
    <row r="336" spans="2:5" x14ac:dyDescent="0.3">
      <c r="B336" s="83" t="s">
        <v>386</v>
      </c>
      <c r="C336" s="68"/>
      <c r="D336" s="69"/>
      <c r="E336" s="70"/>
    </row>
    <row r="337" spans="2:5" x14ac:dyDescent="0.3">
      <c r="B337" s="83" t="s">
        <v>387</v>
      </c>
      <c r="C337" s="68"/>
      <c r="D337" s="69"/>
      <c r="E337" s="70"/>
    </row>
    <row r="338" spans="2:5" x14ac:dyDescent="0.3">
      <c r="B338" s="83" t="s">
        <v>388</v>
      </c>
      <c r="C338" s="68"/>
      <c r="D338" s="69"/>
      <c r="E338" s="70"/>
    </row>
    <row r="339" spans="2:5" x14ac:dyDescent="0.3">
      <c r="B339" s="83" t="s">
        <v>389</v>
      </c>
      <c r="C339" s="68"/>
      <c r="D339" s="69"/>
      <c r="E339" s="70"/>
    </row>
    <row r="340" spans="2:5" x14ac:dyDescent="0.3">
      <c r="B340" s="83" t="s">
        <v>390</v>
      </c>
      <c r="C340" s="68"/>
      <c r="D340" s="69"/>
      <c r="E340" s="70"/>
    </row>
    <row r="341" spans="2:5" x14ac:dyDescent="0.3">
      <c r="B341" s="83" t="s">
        <v>391</v>
      </c>
      <c r="C341" s="68"/>
      <c r="D341" s="69"/>
      <c r="E341" s="70"/>
    </row>
    <row r="342" spans="2:5" x14ac:dyDescent="0.3">
      <c r="B342" s="83" t="s">
        <v>392</v>
      </c>
      <c r="C342" s="68"/>
      <c r="D342" s="69"/>
      <c r="E342" s="70"/>
    </row>
    <row r="343" spans="2:5" x14ac:dyDescent="0.3">
      <c r="B343" s="83" t="s">
        <v>393</v>
      </c>
      <c r="C343" s="68"/>
      <c r="D343" s="69"/>
      <c r="E343" s="70"/>
    </row>
    <row r="344" spans="2:5" x14ac:dyDescent="0.3">
      <c r="B344" s="83" t="s">
        <v>394</v>
      </c>
      <c r="C344" s="68"/>
      <c r="D344" s="69"/>
      <c r="E344" s="70"/>
    </row>
    <row r="345" spans="2:5" x14ac:dyDescent="0.3">
      <c r="B345" s="83" t="s">
        <v>395</v>
      </c>
      <c r="C345" s="68"/>
      <c r="D345" s="69"/>
      <c r="E345" s="70"/>
    </row>
    <row r="346" spans="2:5" x14ac:dyDescent="0.3">
      <c r="B346" s="83" t="s">
        <v>396</v>
      </c>
      <c r="C346" s="68"/>
      <c r="D346" s="69"/>
      <c r="E346" s="70"/>
    </row>
    <row r="347" spans="2:5" x14ac:dyDescent="0.3">
      <c r="B347" s="83" t="s">
        <v>397</v>
      </c>
      <c r="C347" s="68"/>
      <c r="D347" s="69"/>
      <c r="E347" s="70"/>
    </row>
    <row r="348" spans="2:5" x14ac:dyDescent="0.3">
      <c r="B348" s="83" t="s">
        <v>398</v>
      </c>
      <c r="C348" s="68"/>
      <c r="D348" s="69"/>
      <c r="E348" s="70"/>
    </row>
    <row r="349" spans="2:5" x14ac:dyDescent="0.3">
      <c r="B349" s="83" t="s">
        <v>399</v>
      </c>
      <c r="C349" s="68"/>
      <c r="D349" s="69"/>
      <c r="E349" s="70"/>
    </row>
    <row r="350" spans="2:5" x14ac:dyDescent="0.3">
      <c r="B350" s="83" t="s">
        <v>400</v>
      </c>
      <c r="C350" s="68"/>
      <c r="D350" s="69"/>
      <c r="E350" s="70"/>
    </row>
    <row r="351" spans="2:5" x14ac:dyDescent="0.3">
      <c r="B351" s="83" t="s">
        <v>401</v>
      </c>
      <c r="C351" s="68"/>
      <c r="D351" s="69"/>
      <c r="E351" s="70"/>
    </row>
    <row r="352" spans="2:5" x14ac:dyDescent="0.3">
      <c r="B352" s="83" t="s">
        <v>402</v>
      </c>
      <c r="C352" s="68"/>
      <c r="D352" s="69"/>
      <c r="E352" s="70"/>
    </row>
    <row r="353" spans="2:5" x14ac:dyDescent="0.3">
      <c r="B353" s="83" t="s">
        <v>403</v>
      </c>
      <c r="C353" s="68"/>
      <c r="D353" s="69"/>
      <c r="E353" s="70"/>
    </row>
    <row r="354" spans="2:5" x14ac:dyDescent="0.3">
      <c r="B354" s="83" t="s">
        <v>404</v>
      </c>
      <c r="C354" s="68"/>
      <c r="D354" s="69"/>
      <c r="E354" s="70"/>
    </row>
    <row r="355" spans="2:5" x14ac:dyDescent="0.3">
      <c r="B355" s="83" t="s">
        <v>405</v>
      </c>
      <c r="C355" s="68"/>
      <c r="D355" s="69"/>
      <c r="E355" s="70"/>
    </row>
    <row r="356" spans="2:5" x14ac:dyDescent="0.3">
      <c r="B356" s="83" t="s">
        <v>406</v>
      </c>
      <c r="C356" s="68"/>
      <c r="D356" s="69"/>
      <c r="E356" s="70"/>
    </row>
    <row r="357" spans="2:5" x14ac:dyDescent="0.3">
      <c r="B357" s="83" t="s">
        <v>407</v>
      </c>
      <c r="C357" s="68"/>
      <c r="D357" s="69"/>
      <c r="E357" s="70"/>
    </row>
    <row r="358" spans="2:5" x14ac:dyDescent="0.3">
      <c r="B358" s="83" t="s">
        <v>408</v>
      </c>
      <c r="C358" s="68"/>
      <c r="D358" s="69"/>
      <c r="E358" s="70"/>
    </row>
    <row r="359" spans="2:5" x14ac:dyDescent="0.3">
      <c r="B359" s="83" t="s">
        <v>409</v>
      </c>
      <c r="C359" s="68"/>
      <c r="D359" s="69"/>
      <c r="E359" s="70"/>
    </row>
    <row r="360" spans="2:5" x14ac:dyDescent="0.3">
      <c r="B360" s="83" t="s">
        <v>410</v>
      </c>
      <c r="C360" s="68"/>
      <c r="D360" s="69"/>
      <c r="E360" s="70"/>
    </row>
    <row r="361" spans="2:5" x14ac:dyDescent="0.3">
      <c r="B361" s="83" t="s">
        <v>411</v>
      </c>
      <c r="C361" s="68"/>
      <c r="D361" s="69"/>
      <c r="E361" s="70"/>
    </row>
    <row r="362" spans="2:5" x14ac:dyDescent="0.3">
      <c r="B362" s="83" t="s">
        <v>412</v>
      </c>
      <c r="C362" s="68"/>
      <c r="D362" s="69"/>
      <c r="E362" s="70"/>
    </row>
    <row r="363" spans="2:5" x14ac:dyDescent="0.3">
      <c r="B363" s="83" t="s">
        <v>413</v>
      </c>
      <c r="C363" s="68"/>
      <c r="D363" s="69"/>
      <c r="E363" s="70"/>
    </row>
    <row r="364" spans="2:5" x14ac:dyDescent="0.3">
      <c r="B364" s="83" t="s">
        <v>414</v>
      </c>
      <c r="C364" s="68"/>
      <c r="D364" s="69"/>
      <c r="E364" s="70"/>
    </row>
    <row r="365" spans="2:5" x14ac:dyDescent="0.3">
      <c r="B365" s="83" t="s">
        <v>415</v>
      </c>
      <c r="C365" s="68"/>
      <c r="D365" s="69"/>
      <c r="E365" s="70"/>
    </row>
    <row r="366" spans="2:5" x14ac:dyDescent="0.3">
      <c r="B366" s="83" t="s">
        <v>416</v>
      </c>
      <c r="C366" s="68"/>
      <c r="D366" s="69"/>
      <c r="E366" s="70"/>
    </row>
    <row r="367" spans="2:5" x14ac:dyDescent="0.3">
      <c r="B367" s="83" t="s">
        <v>417</v>
      </c>
      <c r="C367" s="68"/>
      <c r="D367" s="69"/>
      <c r="E367" s="70"/>
    </row>
    <row r="368" spans="2:5" x14ac:dyDescent="0.3">
      <c r="B368" s="83" t="s">
        <v>418</v>
      </c>
      <c r="C368" s="68"/>
      <c r="D368" s="69"/>
      <c r="E368" s="70"/>
    </row>
    <row r="369" spans="2:5" x14ac:dyDescent="0.3">
      <c r="B369" s="83" t="s">
        <v>419</v>
      </c>
      <c r="C369" s="68"/>
      <c r="D369" s="69"/>
      <c r="E369" s="70"/>
    </row>
    <row r="370" spans="2:5" x14ac:dyDescent="0.3">
      <c r="B370" s="83" t="s">
        <v>420</v>
      </c>
      <c r="C370" s="68"/>
      <c r="D370" s="69"/>
      <c r="E370" s="70"/>
    </row>
    <row r="371" spans="2:5" x14ac:dyDescent="0.3">
      <c r="B371" s="83" t="s">
        <v>421</v>
      </c>
      <c r="C371" s="68"/>
      <c r="D371" s="69"/>
      <c r="E371" s="70"/>
    </row>
    <row r="372" spans="2:5" x14ac:dyDescent="0.3">
      <c r="B372" s="83" t="s">
        <v>422</v>
      </c>
      <c r="C372" s="68"/>
      <c r="D372" s="69"/>
      <c r="E372" s="70"/>
    </row>
    <row r="373" spans="2:5" ht="18" thickBot="1" x14ac:dyDescent="0.35">
      <c r="B373" s="85" t="s">
        <v>423</v>
      </c>
      <c r="C373" s="71"/>
      <c r="D373" s="72"/>
      <c r="E373" s="73"/>
    </row>
  </sheetData>
  <sheetProtection algorithmName="SHA-512" hashValue="HC3rFaXPY8IMv6CNTGFvBf7eVxP5P/3L0XQ61dTMXGmYcGWv+ohxaQPLzh66omaCiEBjHuRn9UWgCZutX1IbrA==" saltValue="54lUQL5oJfBn8WlXEc1Yjg==" spinCount="100000" sheet="1" objects="1" scenarios="1"/>
  <mergeCells count="35">
    <mergeCell ref="B3:E3"/>
    <mergeCell ref="N3:AB3"/>
    <mergeCell ref="N5:T5"/>
    <mergeCell ref="H15:S15"/>
    <mergeCell ref="T15:W15"/>
    <mergeCell ref="Z15:AF15"/>
    <mergeCell ref="B191:E191"/>
    <mergeCell ref="B6:E6"/>
    <mergeCell ref="H21:S21"/>
    <mergeCell ref="T21:W21"/>
    <mergeCell ref="H17:S17"/>
    <mergeCell ref="T17:W17"/>
    <mergeCell ref="H18:S18"/>
    <mergeCell ref="T18:W18"/>
    <mergeCell ref="H19:S19"/>
    <mergeCell ref="T19:W19"/>
    <mergeCell ref="N9:T9"/>
    <mergeCell ref="H25:Y26"/>
    <mergeCell ref="T16:W16"/>
    <mergeCell ref="H16:S16"/>
    <mergeCell ref="H22:S22"/>
    <mergeCell ref="T22:W22"/>
    <mergeCell ref="H36:Y39"/>
    <mergeCell ref="AD5:AJ5"/>
    <mergeCell ref="N7:T7"/>
    <mergeCell ref="AD7:AJ7"/>
    <mergeCell ref="H20:S20"/>
    <mergeCell ref="T20:W20"/>
    <mergeCell ref="H23:S23"/>
    <mergeCell ref="T23:W23"/>
    <mergeCell ref="H27:Y30"/>
    <mergeCell ref="H32:Y35"/>
    <mergeCell ref="Z16:AF16"/>
    <mergeCell ref="AG15:AK15"/>
    <mergeCell ref="AG16:AK16"/>
  </mergeCells>
  <conditionalFormatting sqref="C7:E188">
    <cfRule type="containsBlanks" dxfId="5" priority="22">
      <formula>LEN(TRIM(C7))=0</formula>
    </cfRule>
    <cfRule type="notContainsBlanks" dxfId="4" priority="22">
      <formula>LEN(TRIM(C7))&gt;0</formula>
    </cfRule>
  </conditionalFormatting>
  <conditionalFormatting sqref="C192:E373">
    <cfRule type="notContainsBlanks" dxfId="3" priority="1">
      <formula>LEN(TRIM(C192))&gt;0</formula>
    </cfRule>
    <cfRule type="containsBlanks" dxfId="2" priority="2">
      <formula>LEN(TRIM(C192))=0</formula>
    </cfRule>
  </conditionalFormatting>
  <conditionalFormatting sqref="N3:AB3 N5:T5 N7:T7 AD7:AJ7">
    <cfRule type="notContainsBlanks" dxfId="1" priority="16">
      <formula>LEN(TRIM(N3))&gt;0</formula>
    </cfRule>
    <cfRule type="containsBlanks" dxfId="0" priority="17">
      <formula>LEN(TRIM(N3))=0</formula>
    </cfRule>
  </conditionalFormatting>
  <dataValidations count="1">
    <dataValidation type="list" allowBlank="1" showInputMessage="1" showErrorMessage="1" sqref="AK2:AN2" xr:uid="{00000000-0002-0000-0000-000000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'Data Sheet 2'!$D$2:$D$14</xm:f>
          </x14:formula1>
          <xm:sqref>N5:T5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7"/>
  <sheetViews>
    <sheetView zoomScale="115" zoomScaleNormal="115" workbookViewId="0">
      <selection activeCell="I6" sqref="I6"/>
    </sheetView>
  </sheetViews>
  <sheetFormatPr defaultRowHeight="15" x14ac:dyDescent="0.25"/>
  <cols>
    <col min="2" max="2" width="38.5703125" customWidth="1"/>
    <col min="3" max="3" width="40" customWidth="1"/>
    <col min="4" max="4" width="15" bestFit="1" customWidth="1"/>
    <col min="5" max="5" width="14.5703125" customWidth="1"/>
    <col min="6" max="6" width="15.7109375" style="100" customWidth="1"/>
  </cols>
  <sheetData>
    <row r="1" spans="2:6" x14ac:dyDescent="0.25">
      <c r="B1" t="s">
        <v>21</v>
      </c>
      <c r="C1" t="s">
        <v>17</v>
      </c>
      <c r="D1" t="s">
        <v>18</v>
      </c>
      <c r="E1" t="s">
        <v>19</v>
      </c>
      <c r="F1" s="100" t="s">
        <v>20</v>
      </c>
    </row>
    <row r="2" spans="2:6" x14ac:dyDescent="0.25">
      <c r="B2" t="str">
        <f t="shared" ref="B2:B7" si="0">CONCATENATE(C2,D2)</f>
        <v>TaTa India Shariah Equity Fund42826</v>
      </c>
      <c r="C2" t="s">
        <v>433</v>
      </c>
      <c r="D2" s="1">
        <v>42826</v>
      </c>
      <c r="E2" s="1">
        <v>43008</v>
      </c>
      <c r="F2" s="100">
        <v>1.8124543093868243E-4</v>
      </c>
    </row>
    <row r="3" spans="2:6" x14ac:dyDescent="0.25">
      <c r="B3" t="str">
        <f t="shared" si="0"/>
        <v>TaTa India Shariah Equity Fund43009</v>
      </c>
      <c r="C3" t="s">
        <v>433</v>
      </c>
      <c r="D3" s="1">
        <v>43009</v>
      </c>
      <c r="E3" s="1">
        <v>43190</v>
      </c>
      <c r="F3" s="100">
        <v>1.4632823523156858E-4</v>
      </c>
    </row>
    <row r="4" spans="2:6" x14ac:dyDescent="0.25">
      <c r="B4" t="str">
        <f t="shared" si="0"/>
        <v>TaTa India Shariah Equity Fund43191</v>
      </c>
      <c r="C4" t="s">
        <v>433</v>
      </c>
      <c r="D4" s="1">
        <v>43191</v>
      </c>
      <c r="E4" s="1">
        <v>43373</v>
      </c>
      <c r="F4" s="100">
        <v>1.3953457444901385E-4</v>
      </c>
    </row>
    <row r="5" spans="2:6" x14ac:dyDescent="0.25">
      <c r="B5" t="str">
        <f t="shared" si="0"/>
        <v>TaTa India Shariah Equity Fund43374</v>
      </c>
      <c r="C5" t="s">
        <v>433</v>
      </c>
      <c r="D5" s="1">
        <v>43374</v>
      </c>
      <c r="E5" s="1">
        <v>43555</v>
      </c>
      <c r="F5" s="100">
        <v>1.2868479147661589E-4</v>
      </c>
    </row>
    <row r="6" spans="2:6" x14ac:dyDescent="0.25">
      <c r="B6" t="str">
        <f t="shared" si="0"/>
        <v>TaTa India Shariah Equity Fund43556</v>
      </c>
      <c r="C6" t="s">
        <v>433</v>
      </c>
      <c r="D6" s="1">
        <v>43556</v>
      </c>
      <c r="E6" s="1">
        <v>43738</v>
      </c>
      <c r="F6" s="100">
        <v>1.4324225039599674E-4</v>
      </c>
    </row>
    <row r="7" spans="2:6" x14ac:dyDescent="0.25">
      <c r="B7" t="str">
        <f t="shared" si="0"/>
        <v>TaTa India Shariah Equity Fund43739</v>
      </c>
      <c r="C7" t="s">
        <v>433</v>
      </c>
      <c r="D7" s="1">
        <v>43739</v>
      </c>
      <c r="E7" s="1">
        <v>43921</v>
      </c>
      <c r="F7" s="100">
        <v>1.3459625742056529E-4</v>
      </c>
    </row>
    <row r="8" spans="2:6" x14ac:dyDescent="0.25">
      <c r="B8" t="str">
        <f t="shared" ref="B8:B9" si="1">CONCATENATE(C8,D8)</f>
        <v>TaTa India Shariah Equity Fund43922</v>
      </c>
      <c r="C8" t="s">
        <v>433</v>
      </c>
      <c r="D8" s="1">
        <v>43922</v>
      </c>
      <c r="E8" s="1">
        <v>44104</v>
      </c>
      <c r="F8" s="100">
        <v>1.4113479859697615E-4</v>
      </c>
    </row>
    <row r="9" spans="2:6" x14ac:dyDescent="0.25">
      <c r="B9" t="str">
        <f t="shared" si="1"/>
        <v>TaTa India Shariah Equity Fund44105</v>
      </c>
      <c r="C9" t="s">
        <v>433</v>
      </c>
      <c r="D9" s="1">
        <v>44105</v>
      </c>
      <c r="E9" s="1">
        <v>44286</v>
      </c>
      <c r="F9" s="100">
        <v>1.2541710930321224E-4</v>
      </c>
    </row>
    <row r="10" spans="2:6" x14ac:dyDescent="0.25">
      <c r="B10" t="str">
        <f t="shared" ref="B10:B11" si="2">CONCATENATE(C10,D10)</f>
        <v>TaTa India Shariah Equity Fund44287</v>
      </c>
      <c r="C10" t="s">
        <v>433</v>
      </c>
      <c r="D10" s="1">
        <v>44287</v>
      </c>
      <c r="E10" s="1">
        <v>44469</v>
      </c>
      <c r="F10" s="100">
        <v>1.2121334539147457E-4</v>
      </c>
    </row>
    <row r="11" spans="2:6" x14ac:dyDescent="0.25">
      <c r="B11" t="str">
        <f t="shared" si="2"/>
        <v>TaTa India Shariah Equity Fund44470</v>
      </c>
      <c r="C11" t="s">
        <v>433</v>
      </c>
      <c r="D11" s="1">
        <v>44470</v>
      </c>
      <c r="E11" s="1">
        <v>44651</v>
      </c>
      <c r="F11" s="100">
        <v>1.1001943407193569E-4</v>
      </c>
    </row>
    <row r="12" spans="2:6" x14ac:dyDescent="0.25">
      <c r="B12" t="str">
        <f>CONCATENATE(C12,D12)</f>
        <v>TaTa India Shariah Equity Fund44652</v>
      </c>
      <c r="C12" t="s">
        <v>433</v>
      </c>
      <c r="D12" s="1">
        <v>44652</v>
      </c>
      <c r="E12" s="1">
        <v>44834</v>
      </c>
      <c r="F12" s="101">
        <v>1.2640618541305445E-4</v>
      </c>
    </row>
    <row r="13" spans="2:6" x14ac:dyDescent="0.25">
      <c r="B13" t="str">
        <f>CONCATENATE(C13,D13)</f>
        <v>TaTa India Shariah Equity Fund44835</v>
      </c>
      <c r="C13" t="s">
        <v>433</v>
      </c>
      <c r="D13" s="1">
        <v>44835</v>
      </c>
      <c r="E13" s="1">
        <v>45016</v>
      </c>
      <c r="F13" s="101">
        <v>1.1885838118854661E-4</v>
      </c>
    </row>
    <row r="14" spans="2:6" x14ac:dyDescent="0.25">
      <c r="B14" t="str">
        <f t="shared" ref="B14:B15" si="3">CONCATENATE(C14,D14)</f>
        <v>TaTa India Shariah Equity Fund45017</v>
      </c>
      <c r="C14" t="s">
        <v>433</v>
      </c>
      <c r="D14" s="1">
        <v>45017</v>
      </c>
      <c r="E14" s="1">
        <v>45199</v>
      </c>
      <c r="F14" s="101">
        <v>1.8203203750453317E-4</v>
      </c>
    </row>
    <row r="15" spans="2:6" x14ac:dyDescent="0.25">
      <c r="B15" t="str">
        <f t="shared" si="3"/>
        <v>TaTa India Shariah Equity Fund45200</v>
      </c>
      <c r="C15" t="s">
        <v>433</v>
      </c>
      <c r="D15" s="1">
        <v>45200</v>
      </c>
      <c r="E15" s="1">
        <v>45382</v>
      </c>
      <c r="F15" s="101">
        <v>1.905426973099024E-4</v>
      </c>
    </row>
    <row r="16" spans="2:6" x14ac:dyDescent="0.25">
      <c r="B16" t="str">
        <f>CONCATENATE(C16,D16)</f>
        <v>TaTa India Shariah Equity Fund45383</v>
      </c>
      <c r="C16" t="s">
        <v>433</v>
      </c>
      <c r="D16" s="1">
        <v>45383</v>
      </c>
      <c r="E16" s="1">
        <v>45565</v>
      </c>
      <c r="F16" s="101">
        <v>2.1802093394658053E-4</v>
      </c>
    </row>
    <row r="17" spans="2:6" x14ac:dyDescent="0.25">
      <c r="B17" t="str">
        <f>CONCATENATE(C17,D17)</f>
        <v>TaTa India Shariah Equity Fund45566</v>
      </c>
      <c r="C17" t="s">
        <v>433</v>
      </c>
      <c r="D17" s="1">
        <v>45566</v>
      </c>
      <c r="E17" s="1">
        <v>45747</v>
      </c>
      <c r="F17" s="101">
        <v>2.2495826039466683E-4</v>
      </c>
    </row>
  </sheetData>
  <phoneticPr fontId="13"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R372"/>
  <sheetViews>
    <sheetView topLeftCell="C1" workbookViewId="0">
      <selection activeCell="C1" sqref="C1:D1"/>
    </sheetView>
  </sheetViews>
  <sheetFormatPr defaultRowHeight="15" x14ac:dyDescent="0.25"/>
  <cols>
    <col min="2" max="2" width="33.28515625" bestFit="1" customWidth="1"/>
    <col min="5" max="9" width="2.5703125" customWidth="1"/>
    <col min="13" max="13" width="10.7109375" bestFit="1" customWidth="1"/>
    <col min="16" max="16" width="1.85546875" customWidth="1"/>
    <col min="17" max="18" width="10.7109375" bestFit="1" customWidth="1"/>
  </cols>
  <sheetData>
    <row r="2" spans="2:18" x14ac:dyDescent="0.25">
      <c r="B2" s="2"/>
      <c r="O2" t="str">
        <f>Calculator!N5</f>
        <v>2024-25</v>
      </c>
      <c r="Q2" s="74">
        <f>VLOOKUP(O2,'Data Sheet'!D:M,10,0)</f>
        <v>45382</v>
      </c>
      <c r="R2" s="74"/>
    </row>
    <row r="3" spans="2:18" x14ac:dyDescent="0.25">
      <c r="B3" t="s">
        <v>15</v>
      </c>
      <c r="D3" t="s">
        <v>29</v>
      </c>
      <c r="J3" t="str">
        <f>CONCATENATE(K3,"-",RIGHT(L3,2))</f>
        <v>2017-18</v>
      </c>
      <c r="K3" s="1" t="str">
        <f>TEXT(M3,"YYYY")</f>
        <v>2017</v>
      </c>
      <c r="L3" s="1" t="str">
        <f>TEXT(EOMONTH(M3,11),"YYYY")</f>
        <v>2018</v>
      </c>
      <c r="M3" s="1">
        <v>42825</v>
      </c>
      <c r="Q3" s="1">
        <f>Q2+1</f>
        <v>45383</v>
      </c>
    </row>
    <row r="4" spans="2:18" x14ac:dyDescent="0.25">
      <c r="B4" t="s">
        <v>14</v>
      </c>
      <c r="D4" t="s">
        <v>30</v>
      </c>
      <c r="J4" t="str">
        <f t="shared" ref="J4" si="0">CONCATENATE(K4,"-",RIGHT(L4,2))</f>
        <v>2018-19</v>
      </c>
      <c r="K4" s="1" t="str">
        <f t="shared" ref="K4" si="1">TEXT(M4,"YYYY")</f>
        <v>2018</v>
      </c>
      <c r="L4" s="1" t="str">
        <f t="shared" ref="L4" si="2">TEXT(EOMONTH(M4,11),"YYYY")</f>
        <v>2019</v>
      </c>
      <c r="M4" s="1">
        <v>43190</v>
      </c>
      <c r="Q4" s="1">
        <f t="shared" ref="Q4:Q67" si="3">Q3+1</f>
        <v>45384</v>
      </c>
    </row>
    <row r="5" spans="2:18" x14ac:dyDescent="0.25">
      <c r="B5" t="s">
        <v>23</v>
      </c>
      <c r="D5" t="s">
        <v>32</v>
      </c>
      <c r="J5" t="str">
        <f>IF(M5=" "," ",CONCATENATE(K5,"-",RIGHT(L5,2)))</f>
        <v>2019-20</v>
      </c>
      <c r="K5" s="1" t="str">
        <f>IF(M5="","",TEXT(M5,"YYYY"))</f>
        <v>2019</v>
      </c>
      <c r="L5" s="1" t="str">
        <f>IF(K5="","",TEXT(EOMONTH(M5,11),"YYYY"))</f>
        <v>2020</v>
      </c>
      <c r="M5" s="1">
        <v>43555</v>
      </c>
      <c r="Q5" s="1">
        <f t="shared" si="3"/>
        <v>45385</v>
      </c>
    </row>
    <row r="6" spans="2:18" x14ac:dyDescent="0.25">
      <c r="B6" t="s">
        <v>22</v>
      </c>
      <c r="D6" t="s">
        <v>33</v>
      </c>
      <c r="J6" t="str">
        <f t="shared" ref="J6:J35" si="4">IF(M6=" "," ",CONCATENATE(K6,"-",RIGHT(L6,2)))</f>
        <v>2020-21</v>
      </c>
      <c r="K6" s="1" t="str">
        <f t="shared" ref="K6:K35" si="5">IF(M6="","",TEXT(M6,"YYYY"))</f>
        <v>2020</v>
      </c>
      <c r="L6" s="1" t="str">
        <f t="shared" ref="L6:L35" si="6">IF(K6="","",TEXT(EOMONTH(M6,11),"YYYY"))</f>
        <v>2021</v>
      </c>
      <c r="M6" s="1">
        <v>43921</v>
      </c>
      <c r="Q6" s="1">
        <f t="shared" si="3"/>
        <v>45386</v>
      </c>
    </row>
    <row r="7" spans="2:18" x14ac:dyDescent="0.25">
      <c r="D7" t="s">
        <v>34</v>
      </c>
      <c r="J7" t="str">
        <f t="shared" si="4"/>
        <v>2021-22</v>
      </c>
      <c r="K7" s="1" t="str">
        <f t="shared" si="5"/>
        <v>2021</v>
      </c>
      <c r="L7" s="1" t="str">
        <f t="shared" si="6"/>
        <v>2022</v>
      </c>
      <c r="M7" s="1">
        <v>44286</v>
      </c>
      <c r="Q7" s="1">
        <f t="shared" si="3"/>
        <v>45387</v>
      </c>
    </row>
    <row r="8" spans="2:18" x14ac:dyDescent="0.25">
      <c r="D8" t="s">
        <v>37</v>
      </c>
      <c r="J8" t="str">
        <f t="shared" si="4"/>
        <v>2022-23</v>
      </c>
      <c r="K8" s="1" t="str">
        <f t="shared" si="5"/>
        <v>2022</v>
      </c>
      <c r="L8" s="1" t="str">
        <f t="shared" si="6"/>
        <v>2023</v>
      </c>
      <c r="M8" s="1">
        <v>44651</v>
      </c>
      <c r="Q8" s="1">
        <f t="shared" si="3"/>
        <v>45388</v>
      </c>
    </row>
    <row r="9" spans="2:18" x14ac:dyDescent="0.25">
      <c r="D9" t="s">
        <v>38</v>
      </c>
      <c r="J9" t="str">
        <f t="shared" si="4"/>
        <v>2023-24</v>
      </c>
      <c r="K9" s="1" t="str">
        <f t="shared" si="5"/>
        <v>2023</v>
      </c>
      <c r="L9" s="1" t="str">
        <f t="shared" si="6"/>
        <v>2024</v>
      </c>
      <c r="M9" s="1">
        <f>EOMONTH(M8,12)</f>
        <v>45016</v>
      </c>
      <c r="Q9" s="1">
        <f t="shared" si="3"/>
        <v>45389</v>
      </c>
    </row>
    <row r="10" spans="2:18" x14ac:dyDescent="0.25">
      <c r="D10" t="s">
        <v>55</v>
      </c>
      <c r="J10" t="str">
        <f t="shared" si="4"/>
        <v>2024-25</v>
      </c>
      <c r="K10" s="1" t="str">
        <f t="shared" ref="K10:K15" si="7">IF(M10="","",TEXT(M10,"YYYY"))</f>
        <v>2024</v>
      </c>
      <c r="L10" s="1" t="str">
        <f t="shared" ref="L10:L15" si="8">IF(K10="","",TEXT(EOMONTH(M10,11),"YYYY"))</f>
        <v>2025</v>
      </c>
      <c r="M10" s="1">
        <f t="shared" ref="M10:M15" si="9">EOMONTH(M9,12)</f>
        <v>45382</v>
      </c>
      <c r="Q10" s="1">
        <f t="shared" si="3"/>
        <v>45390</v>
      </c>
    </row>
    <row r="11" spans="2:18" x14ac:dyDescent="0.25">
      <c r="D11" t="s">
        <v>56</v>
      </c>
      <c r="J11" t="str">
        <f t="shared" si="4"/>
        <v>2025-26</v>
      </c>
      <c r="K11" s="1" t="str">
        <f t="shared" si="7"/>
        <v>2025</v>
      </c>
      <c r="L11" s="1" t="str">
        <f t="shared" si="8"/>
        <v>2026</v>
      </c>
      <c r="M11" s="1">
        <f t="shared" si="9"/>
        <v>45747</v>
      </c>
      <c r="Q11" s="1">
        <f t="shared" si="3"/>
        <v>45391</v>
      </c>
    </row>
    <row r="12" spans="2:18" x14ac:dyDescent="0.25">
      <c r="D12" t="s">
        <v>54</v>
      </c>
      <c r="J12" t="str">
        <f t="shared" si="4"/>
        <v>2026-27</v>
      </c>
      <c r="K12" s="1" t="str">
        <f t="shared" si="7"/>
        <v>2026</v>
      </c>
      <c r="L12" s="1" t="str">
        <f t="shared" si="8"/>
        <v>2027</v>
      </c>
      <c r="M12" s="1">
        <f t="shared" si="9"/>
        <v>46112</v>
      </c>
      <c r="Q12" s="1">
        <f t="shared" si="3"/>
        <v>45392</v>
      </c>
    </row>
    <row r="13" spans="2:18" x14ac:dyDescent="0.25">
      <c r="D13" t="s">
        <v>57</v>
      </c>
      <c r="J13" t="str">
        <f t="shared" si="4"/>
        <v>2027-28</v>
      </c>
      <c r="K13" s="1" t="str">
        <f t="shared" si="7"/>
        <v>2027</v>
      </c>
      <c r="L13" s="1" t="str">
        <f t="shared" si="8"/>
        <v>2028</v>
      </c>
      <c r="M13" s="1">
        <f t="shared" si="9"/>
        <v>46477</v>
      </c>
      <c r="Q13" s="1">
        <f t="shared" si="3"/>
        <v>45393</v>
      </c>
    </row>
    <row r="14" spans="2:18" x14ac:dyDescent="0.25">
      <c r="D14" t="s">
        <v>58</v>
      </c>
      <c r="J14" t="str">
        <f t="shared" si="4"/>
        <v>2028-29</v>
      </c>
      <c r="K14" s="1" t="str">
        <f t="shared" si="7"/>
        <v>2028</v>
      </c>
      <c r="L14" s="1" t="str">
        <f t="shared" si="8"/>
        <v>2029</v>
      </c>
      <c r="M14" s="1">
        <f t="shared" si="9"/>
        <v>46843</v>
      </c>
      <c r="Q14" s="1">
        <f t="shared" si="3"/>
        <v>45394</v>
      </c>
    </row>
    <row r="15" spans="2:18" x14ac:dyDescent="0.25">
      <c r="D15" t="s">
        <v>59</v>
      </c>
      <c r="J15" t="str">
        <f t="shared" si="4"/>
        <v>2029-30</v>
      </c>
      <c r="K15" s="1" t="str">
        <f t="shared" si="7"/>
        <v>2029</v>
      </c>
      <c r="L15" s="1" t="str">
        <f t="shared" si="8"/>
        <v>2030</v>
      </c>
      <c r="M15" s="1">
        <f t="shared" si="9"/>
        <v>47208</v>
      </c>
      <c r="Q15" s="1">
        <f t="shared" si="3"/>
        <v>45395</v>
      </c>
    </row>
    <row r="16" spans="2:18" x14ac:dyDescent="0.25">
      <c r="J16" t="str">
        <f t="shared" si="4"/>
        <v>-</v>
      </c>
      <c r="K16" s="1" t="str">
        <f t="shared" si="5"/>
        <v/>
      </c>
      <c r="L16" s="1" t="str">
        <f t="shared" si="6"/>
        <v/>
      </c>
      <c r="Q16" s="1">
        <f t="shared" si="3"/>
        <v>45396</v>
      </c>
    </row>
    <row r="17" spans="10:17" x14ac:dyDescent="0.25">
      <c r="J17" t="str">
        <f t="shared" si="4"/>
        <v>-</v>
      </c>
      <c r="K17" s="1" t="str">
        <f t="shared" si="5"/>
        <v/>
      </c>
      <c r="L17" s="1" t="str">
        <f t="shared" si="6"/>
        <v/>
      </c>
      <c r="Q17" s="1">
        <f t="shared" si="3"/>
        <v>45397</v>
      </c>
    </row>
    <row r="18" spans="10:17" x14ac:dyDescent="0.25">
      <c r="J18" t="str">
        <f t="shared" si="4"/>
        <v>-</v>
      </c>
      <c r="K18" s="1" t="str">
        <f t="shared" si="5"/>
        <v/>
      </c>
      <c r="L18" s="1" t="str">
        <f t="shared" si="6"/>
        <v/>
      </c>
      <c r="Q18" s="1">
        <f t="shared" si="3"/>
        <v>45398</v>
      </c>
    </row>
    <row r="19" spans="10:17" x14ac:dyDescent="0.25">
      <c r="J19" t="str">
        <f t="shared" si="4"/>
        <v>-</v>
      </c>
      <c r="K19" s="1" t="str">
        <f t="shared" si="5"/>
        <v/>
      </c>
      <c r="L19" s="1" t="str">
        <f t="shared" si="6"/>
        <v/>
      </c>
      <c r="Q19" s="1">
        <f t="shared" si="3"/>
        <v>45399</v>
      </c>
    </row>
    <row r="20" spans="10:17" x14ac:dyDescent="0.25">
      <c r="J20" t="str">
        <f t="shared" si="4"/>
        <v>-</v>
      </c>
      <c r="K20" s="1" t="str">
        <f t="shared" si="5"/>
        <v/>
      </c>
      <c r="L20" s="1" t="str">
        <f t="shared" si="6"/>
        <v/>
      </c>
      <c r="Q20" s="1">
        <f t="shared" si="3"/>
        <v>45400</v>
      </c>
    </row>
    <row r="21" spans="10:17" x14ac:dyDescent="0.25">
      <c r="J21" t="str">
        <f t="shared" si="4"/>
        <v>-</v>
      </c>
      <c r="K21" s="1" t="str">
        <f t="shared" si="5"/>
        <v/>
      </c>
      <c r="L21" s="1" t="str">
        <f t="shared" si="6"/>
        <v/>
      </c>
      <c r="Q21" s="1">
        <f t="shared" si="3"/>
        <v>45401</v>
      </c>
    </row>
    <row r="22" spans="10:17" x14ac:dyDescent="0.25">
      <c r="J22" t="str">
        <f t="shared" si="4"/>
        <v>-</v>
      </c>
      <c r="K22" s="1" t="str">
        <f t="shared" si="5"/>
        <v/>
      </c>
      <c r="L22" s="1" t="str">
        <f t="shared" si="6"/>
        <v/>
      </c>
      <c r="Q22" s="1">
        <f t="shared" si="3"/>
        <v>45402</v>
      </c>
    </row>
    <row r="23" spans="10:17" x14ac:dyDescent="0.25">
      <c r="J23" t="str">
        <f t="shared" si="4"/>
        <v>-</v>
      </c>
      <c r="K23" s="1" t="str">
        <f t="shared" si="5"/>
        <v/>
      </c>
      <c r="L23" s="1" t="str">
        <f t="shared" si="6"/>
        <v/>
      </c>
      <c r="Q23" s="1">
        <f t="shared" si="3"/>
        <v>45403</v>
      </c>
    </row>
    <row r="24" spans="10:17" x14ac:dyDescent="0.25">
      <c r="J24" t="str">
        <f t="shared" si="4"/>
        <v>-</v>
      </c>
      <c r="K24" s="1" t="str">
        <f t="shared" si="5"/>
        <v/>
      </c>
      <c r="L24" s="1" t="str">
        <f t="shared" si="6"/>
        <v/>
      </c>
      <c r="Q24" s="1">
        <f t="shared" si="3"/>
        <v>45404</v>
      </c>
    </row>
    <row r="25" spans="10:17" x14ac:dyDescent="0.25">
      <c r="J25" t="str">
        <f t="shared" si="4"/>
        <v>-</v>
      </c>
      <c r="K25" s="1" t="str">
        <f t="shared" si="5"/>
        <v/>
      </c>
      <c r="L25" s="1" t="str">
        <f t="shared" si="6"/>
        <v/>
      </c>
      <c r="Q25" s="1">
        <f t="shared" si="3"/>
        <v>45405</v>
      </c>
    </row>
    <row r="26" spans="10:17" x14ac:dyDescent="0.25">
      <c r="J26" t="str">
        <f t="shared" si="4"/>
        <v>-</v>
      </c>
      <c r="K26" s="1" t="str">
        <f t="shared" si="5"/>
        <v/>
      </c>
      <c r="L26" s="1" t="str">
        <f t="shared" si="6"/>
        <v/>
      </c>
      <c r="Q26" s="1">
        <f t="shared" si="3"/>
        <v>45406</v>
      </c>
    </row>
    <row r="27" spans="10:17" x14ac:dyDescent="0.25">
      <c r="J27" t="str">
        <f t="shared" si="4"/>
        <v>-</v>
      </c>
      <c r="K27" s="1" t="str">
        <f t="shared" si="5"/>
        <v/>
      </c>
      <c r="L27" s="1" t="str">
        <f t="shared" si="6"/>
        <v/>
      </c>
      <c r="Q27" s="1">
        <f t="shared" si="3"/>
        <v>45407</v>
      </c>
    </row>
    <row r="28" spans="10:17" x14ac:dyDescent="0.25">
      <c r="J28" t="str">
        <f t="shared" si="4"/>
        <v>-</v>
      </c>
      <c r="K28" s="1" t="str">
        <f t="shared" si="5"/>
        <v/>
      </c>
      <c r="L28" s="1" t="str">
        <f t="shared" si="6"/>
        <v/>
      </c>
      <c r="Q28" s="1">
        <f t="shared" si="3"/>
        <v>45408</v>
      </c>
    </row>
    <row r="29" spans="10:17" x14ac:dyDescent="0.25">
      <c r="J29" t="str">
        <f t="shared" si="4"/>
        <v>-</v>
      </c>
      <c r="K29" s="1" t="str">
        <f t="shared" si="5"/>
        <v/>
      </c>
      <c r="L29" s="1" t="str">
        <f t="shared" si="6"/>
        <v/>
      </c>
      <c r="Q29" s="1">
        <f t="shared" si="3"/>
        <v>45409</v>
      </c>
    </row>
    <row r="30" spans="10:17" x14ac:dyDescent="0.25">
      <c r="J30" t="str">
        <f t="shared" si="4"/>
        <v>-</v>
      </c>
      <c r="K30" s="1" t="str">
        <f t="shared" si="5"/>
        <v/>
      </c>
      <c r="L30" s="1" t="str">
        <f t="shared" si="6"/>
        <v/>
      </c>
      <c r="Q30" s="1">
        <f t="shared" si="3"/>
        <v>45410</v>
      </c>
    </row>
    <row r="31" spans="10:17" x14ac:dyDescent="0.25">
      <c r="J31" t="str">
        <f t="shared" si="4"/>
        <v>-</v>
      </c>
      <c r="K31" s="1" t="str">
        <f t="shared" si="5"/>
        <v/>
      </c>
      <c r="L31" s="1" t="str">
        <f t="shared" si="6"/>
        <v/>
      </c>
      <c r="Q31" s="1">
        <f t="shared" si="3"/>
        <v>45411</v>
      </c>
    </row>
    <row r="32" spans="10:17" x14ac:dyDescent="0.25">
      <c r="J32" t="str">
        <f t="shared" si="4"/>
        <v>-</v>
      </c>
      <c r="K32" s="1" t="str">
        <f t="shared" si="5"/>
        <v/>
      </c>
      <c r="L32" s="1" t="str">
        <f t="shared" si="6"/>
        <v/>
      </c>
      <c r="Q32" s="1">
        <f t="shared" si="3"/>
        <v>45412</v>
      </c>
    </row>
    <row r="33" spans="10:17" x14ac:dyDescent="0.25">
      <c r="J33" t="str">
        <f t="shared" si="4"/>
        <v>-</v>
      </c>
      <c r="K33" s="1" t="str">
        <f t="shared" si="5"/>
        <v/>
      </c>
      <c r="L33" s="1" t="str">
        <f t="shared" si="6"/>
        <v/>
      </c>
      <c r="Q33" s="1">
        <f t="shared" si="3"/>
        <v>45413</v>
      </c>
    </row>
    <row r="34" spans="10:17" x14ac:dyDescent="0.25">
      <c r="J34" t="str">
        <f t="shared" si="4"/>
        <v>-</v>
      </c>
      <c r="K34" s="1" t="str">
        <f t="shared" si="5"/>
        <v/>
      </c>
      <c r="L34" s="1" t="str">
        <f t="shared" si="6"/>
        <v/>
      </c>
      <c r="Q34" s="1">
        <f t="shared" si="3"/>
        <v>45414</v>
      </c>
    </row>
    <row r="35" spans="10:17" x14ac:dyDescent="0.25">
      <c r="J35" t="str">
        <f t="shared" si="4"/>
        <v>-</v>
      </c>
      <c r="K35" s="1" t="str">
        <f t="shared" si="5"/>
        <v/>
      </c>
      <c r="L35" s="1" t="str">
        <f t="shared" si="6"/>
        <v/>
      </c>
      <c r="Q35" s="1">
        <f t="shared" si="3"/>
        <v>45415</v>
      </c>
    </row>
    <row r="36" spans="10:17" x14ac:dyDescent="0.25">
      <c r="Q36" s="1">
        <f t="shared" si="3"/>
        <v>45416</v>
      </c>
    </row>
    <row r="37" spans="10:17" x14ac:dyDescent="0.25">
      <c r="Q37" s="1">
        <f t="shared" si="3"/>
        <v>45417</v>
      </c>
    </row>
    <row r="38" spans="10:17" x14ac:dyDescent="0.25">
      <c r="Q38" s="1">
        <f t="shared" si="3"/>
        <v>45418</v>
      </c>
    </row>
    <row r="39" spans="10:17" x14ac:dyDescent="0.25">
      <c r="Q39" s="1">
        <f t="shared" si="3"/>
        <v>45419</v>
      </c>
    </row>
    <row r="40" spans="10:17" x14ac:dyDescent="0.25">
      <c r="Q40" s="1">
        <f t="shared" si="3"/>
        <v>45420</v>
      </c>
    </row>
    <row r="41" spans="10:17" x14ac:dyDescent="0.25">
      <c r="Q41" s="1">
        <f t="shared" si="3"/>
        <v>45421</v>
      </c>
    </row>
    <row r="42" spans="10:17" x14ac:dyDescent="0.25">
      <c r="Q42" s="1">
        <f t="shared" si="3"/>
        <v>45422</v>
      </c>
    </row>
    <row r="43" spans="10:17" x14ac:dyDescent="0.25">
      <c r="Q43" s="1">
        <f t="shared" si="3"/>
        <v>45423</v>
      </c>
    </row>
    <row r="44" spans="10:17" x14ac:dyDescent="0.25">
      <c r="Q44" s="1">
        <f t="shared" si="3"/>
        <v>45424</v>
      </c>
    </row>
    <row r="45" spans="10:17" x14ac:dyDescent="0.25">
      <c r="Q45" s="1">
        <f t="shared" si="3"/>
        <v>45425</v>
      </c>
    </row>
    <row r="46" spans="10:17" x14ac:dyDescent="0.25">
      <c r="Q46" s="1">
        <f t="shared" si="3"/>
        <v>45426</v>
      </c>
    </row>
    <row r="47" spans="10:17" x14ac:dyDescent="0.25">
      <c r="Q47" s="1">
        <f t="shared" si="3"/>
        <v>45427</v>
      </c>
    </row>
    <row r="48" spans="10:17" x14ac:dyDescent="0.25">
      <c r="Q48" s="1">
        <f t="shared" si="3"/>
        <v>45428</v>
      </c>
    </row>
    <row r="49" spans="17:17" x14ac:dyDescent="0.25">
      <c r="Q49" s="1">
        <f t="shared" si="3"/>
        <v>45429</v>
      </c>
    </row>
    <row r="50" spans="17:17" x14ac:dyDescent="0.25">
      <c r="Q50" s="1">
        <f t="shared" si="3"/>
        <v>45430</v>
      </c>
    </row>
    <row r="51" spans="17:17" x14ac:dyDescent="0.25">
      <c r="Q51" s="1">
        <f t="shared" si="3"/>
        <v>45431</v>
      </c>
    </row>
    <row r="52" spans="17:17" x14ac:dyDescent="0.25">
      <c r="Q52" s="1">
        <f t="shared" si="3"/>
        <v>45432</v>
      </c>
    </row>
    <row r="53" spans="17:17" x14ac:dyDescent="0.25">
      <c r="Q53" s="1">
        <f t="shared" si="3"/>
        <v>45433</v>
      </c>
    </row>
    <row r="54" spans="17:17" x14ac:dyDescent="0.25">
      <c r="Q54" s="1">
        <f t="shared" si="3"/>
        <v>45434</v>
      </c>
    </row>
    <row r="55" spans="17:17" x14ac:dyDescent="0.25">
      <c r="Q55" s="1">
        <f t="shared" si="3"/>
        <v>45435</v>
      </c>
    </row>
    <row r="56" spans="17:17" x14ac:dyDescent="0.25">
      <c r="Q56" s="1">
        <f t="shared" si="3"/>
        <v>45436</v>
      </c>
    </row>
    <row r="57" spans="17:17" x14ac:dyDescent="0.25">
      <c r="Q57" s="1">
        <f t="shared" si="3"/>
        <v>45437</v>
      </c>
    </row>
    <row r="58" spans="17:17" x14ac:dyDescent="0.25">
      <c r="Q58" s="1">
        <f t="shared" si="3"/>
        <v>45438</v>
      </c>
    </row>
    <row r="59" spans="17:17" x14ac:dyDescent="0.25">
      <c r="Q59" s="1">
        <f t="shared" si="3"/>
        <v>45439</v>
      </c>
    </row>
    <row r="60" spans="17:17" x14ac:dyDescent="0.25">
      <c r="Q60" s="1">
        <f t="shared" si="3"/>
        <v>45440</v>
      </c>
    </row>
    <row r="61" spans="17:17" x14ac:dyDescent="0.25">
      <c r="Q61" s="1">
        <f t="shared" si="3"/>
        <v>45441</v>
      </c>
    </row>
    <row r="62" spans="17:17" x14ac:dyDescent="0.25">
      <c r="Q62" s="1">
        <f t="shared" si="3"/>
        <v>45442</v>
      </c>
    </row>
    <row r="63" spans="17:17" x14ac:dyDescent="0.25">
      <c r="Q63" s="1">
        <f t="shared" si="3"/>
        <v>45443</v>
      </c>
    </row>
    <row r="64" spans="17:17" x14ac:dyDescent="0.25">
      <c r="Q64" s="1">
        <f t="shared" si="3"/>
        <v>45444</v>
      </c>
    </row>
    <row r="65" spans="17:17" x14ac:dyDescent="0.25">
      <c r="Q65" s="1">
        <f t="shared" si="3"/>
        <v>45445</v>
      </c>
    </row>
    <row r="66" spans="17:17" x14ac:dyDescent="0.25">
      <c r="Q66" s="1">
        <f t="shared" si="3"/>
        <v>45446</v>
      </c>
    </row>
    <row r="67" spans="17:17" x14ac:dyDescent="0.25">
      <c r="Q67" s="1">
        <f t="shared" si="3"/>
        <v>45447</v>
      </c>
    </row>
    <row r="68" spans="17:17" x14ac:dyDescent="0.25">
      <c r="Q68" s="1">
        <f t="shared" ref="Q68:Q131" si="10">Q67+1</f>
        <v>45448</v>
      </c>
    </row>
    <row r="69" spans="17:17" x14ac:dyDescent="0.25">
      <c r="Q69" s="1">
        <f t="shared" si="10"/>
        <v>45449</v>
      </c>
    </row>
    <row r="70" spans="17:17" x14ac:dyDescent="0.25">
      <c r="Q70" s="1">
        <f t="shared" si="10"/>
        <v>45450</v>
      </c>
    </row>
    <row r="71" spans="17:17" x14ac:dyDescent="0.25">
      <c r="Q71" s="1">
        <f t="shared" si="10"/>
        <v>45451</v>
      </c>
    </row>
    <row r="72" spans="17:17" x14ac:dyDescent="0.25">
      <c r="Q72" s="1">
        <f t="shared" si="10"/>
        <v>45452</v>
      </c>
    </row>
    <row r="73" spans="17:17" x14ac:dyDescent="0.25">
      <c r="Q73" s="1">
        <f t="shared" si="10"/>
        <v>45453</v>
      </c>
    </row>
    <row r="74" spans="17:17" x14ac:dyDescent="0.25">
      <c r="Q74" s="1">
        <f t="shared" si="10"/>
        <v>45454</v>
      </c>
    </row>
    <row r="75" spans="17:17" x14ac:dyDescent="0.25">
      <c r="Q75" s="1">
        <f t="shared" si="10"/>
        <v>45455</v>
      </c>
    </row>
    <row r="76" spans="17:17" x14ac:dyDescent="0.25">
      <c r="Q76" s="1">
        <f t="shared" si="10"/>
        <v>45456</v>
      </c>
    </row>
    <row r="77" spans="17:17" x14ac:dyDescent="0.25">
      <c r="Q77" s="1">
        <f t="shared" si="10"/>
        <v>45457</v>
      </c>
    </row>
    <row r="78" spans="17:17" x14ac:dyDescent="0.25">
      <c r="Q78" s="1">
        <f t="shared" si="10"/>
        <v>45458</v>
      </c>
    </row>
    <row r="79" spans="17:17" x14ac:dyDescent="0.25">
      <c r="Q79" s="1">
        <f t="shared" si="10"/>
        <v>45459</v>
      </c>
    </row>
    <row r="80" spans="17:17" x14ac:dyDescent="0.25">
      <c r="Q80" s="1">
        <f t="shared" si="10"/>
        <v>45460</v>
      </c>
    </row>
    <row r="81" spans="17:17" x14ac:dyDescent="0.25">
      <c r="Q81" s="1">
        <f t="shared" si="10"/>
        <v>45461</v>
      </c>
    </row>
    <row r="82" spans="17:17" x14ac:dyDescent="0.25">
      <c r="Q82" s="1">
        <f t="shared" si="10"/>
        <v>45462</v>
      </c>
    </row>
    <row r="83" spans="17:17" x14ac:dyDescent="0.25">
      <c r="Q83" s="1">
        <f t="shared" si="10"/>
        <v>45463</v>
      </c>
    </row>
    <row r="84" spans="17:17" x14ac:dyDescent="0.25">
      <c r="Q84" s="1">
        <f t="shared" si="10"/>
        <v>45464</v>
      </c>
    </row>
    <row r="85" spans="17:17" x14ac:dyDescent="0.25">
      <c r="Q85" s="1">
        <f t="shared" si="10"/>
        <v>45465</v>
      </c>
    </row>
    <row r="86" spans="17:17" x14ac:dyDescent="0.25">
      <c r="Q86" s="1">
        <f t="shared" si="10"/>
        <v>45466</v>
      </c>
    </row>
    <row r="87" spans="17:17" x14ac:dyDescent="0.25">
      <c r="Q87" s="1">
        <f t="shared" si="10"/>
        <v>45467</v>
      </c>
    </row>
    <row r="88" spans="17:17" x14ac:dyDescent="0.25">
      <c r="Q88" s="1">
        <f t="shared" si="10"/>
        <v>45468</v>
      </c>
    </row>
    <row r="89" spans="17:17" x14ac:dyDescent="0.25">
      <c r="Q89" s="1">
        <f t="shared" si="10"/>
        <v>45469</v>
      </c>
    </row>
    <row r="90" spans="17:17" x14ac:dyDescent="0.25">
      <c r="Q90" s="1">
        <f t="shared" si="10"/>
        <v>45470</v>
      </c>
    </row>
    <row r="91" spans="17:17" x14ac:dyDescent="0.25">
      <c r="Q91" s="1">
        <f t="shared" si="10"/>
        <v>45471</v>
      </c>
    </row>
    <row r="92" spans="17:17" x14ac:dyDescent="0.25">
      <c r="Q92" s="1">
        <f t="shared" si="10"/>
        <v>45472</v>
      </c>
    </row>
    <row r="93" spans="17:17" x14ac:dyDescent="0.25">
      <c r="Q93" s="1">
        <f t="shared" si="10"/>
        <v>45473</v>
      </c>
    </row>
    <row r="94" spans="17:17" x14ac:dyDescent="0.25">
      <c r="Q94" s="1">
        <f t="shared" si="10"/>
        <v>45474</v>
      </c>
    </row>
    <row r="95" spans="17:17" x14ac:dyDescent="0.25">
      <c r="Q95" s="1">
        <f t="shared" si="10"/>
        <v>45475</v>
      </c>
    </row>
    <row r="96" spans="17:17" x14ac:dyDescent="0.25">
      <c r="Q96" s="1">
        <f t="shared" si="10"/>
        <v>45476</v>
      </c>
    </row>
    <row r="97" spans="17:17" x14ac:dyDescent="0.25">
      <c r="Q97" s="1">
        <f t="shared" si="10"/>
        <v>45477</v>
      </c>
    </row>
    <row r="98" spans="17:17" x14ac:dyDescent="0.25">
      <c r="Q98" s="1">
        <f t="shared" si="10"/>
        <v>45478</v>
      </c>
    </row>
    <row r="99" spans="17:17" x14ac:dyDescent="0.25">
      <c r="Q99" s="1">
        <f t="shared" si="10"/>
        <v>45479</v>
      </c>
    </row>
    <row r="100" spans="17:17" x14ac:dyDescent="0.25">
      <c r="Q100" s="1">
        <f t="shared" si="10"/>
        <v>45480</v>
      </c>
    </row>
    <row r="101" spans="17:17" x14ac:dyDescent="0.25">
      <c r="Q101" s="1">
        <f t="shared" si="10"/>
        <v>45481</v>
      </c>
    </row>
    <row r="102" spans="17:17" x14ac:dyDescent="0.25">
      <c r="Q102" s="1">
        <f t="shared" si="10"/>
        <v>45482</v>
      </c>
    </row>
    <row r="103" spans="17:17" x14ac:dyDescent="0.25">
      <c r="Q103" s="1">
        <f t="shared" si="10"/>
        <v>45483</v>
      </c>
    </row>
    <row r="104" spans="17:17" x14ac:dyDescent="0.25">
      <c r="Q104" s="1">
        <f t="shared" si="10"/>
        <v>45484</v>
      </c>
    </row>
    <row r="105" spans="17:17" x14ac:dyDescent="0.25">
      <c r="Q105" s="1">
        <f t="shared" si="10"/>
        <v>45485</v>
      </c>
    </row>
    <row r="106" spans="17:17" x14ac:dyDescent="0.25">
      <c r="Q106" s="1">
        <f t="shared" si="10"/>
        <v>45486</v>
      </c>
    </row>
    <row r="107" spans="17:17" x14ac:dyDescent="0.25">
      <c r="Q107" s="1">
        <f t="shared" si="10"/>
        <v>45487</v>
      </c>
    </row>
    <row r="108" spans="17:17" x14ac:dyDescent="0.25">
      <c r="Q108" s="1">
        <f t="shared" si="10"/>
        <v>45488</v>
      </c>
    </row>
    <row r="109" spans="17:17" x14ac:dyDescent="0.25">
      <c r="Q109" s="1">
        <f t="shared" si="10"/>
        <v>45489</v>
      </c>
    </row>
    <row r="110" spans="17:17" x14ac:dyDescent="0.25">
      <c r="Q110" s="1">
        <f t="shared" si="10"/>
        <v>45490</v>
      </c>
    </row>
    <row r="111" spans="17:17" x14ac:dyDescent="0.25">
      <c r="Q111" s="1">
        <f t="shared" si="10"/>
        <v>45491</v>
      </c>
    </row>
    <row r="112" spans="17:17" x14ac:dyDescent="0.25">
      <c r="Q112" s="1">
        <f t="shared" si="10"/>
        <v>45492</v>
      </c>
    </row>
    <row r="113" spans="17:17" x14ac:dyDescent="0.25">
      <c r="Q113" s="1">
        <f t="shared" si="10"/>
        <v>45493</v>
      </c>
    </row>
    <row r="114" spans="17:17" x14ac:dyDescent="0.25">
      <c r="Q114" s="1">
        <f t="shared" si="10"/>
        <v>45494</v>
      </c>
    </row>
    <row r="115" spans="17:17" x14ac:dyDescent="0.25">
      <c r="Q115" s="1">
        <f t="shared" si="10"/>
        <v>45495</v>
      </c>
    </row>
    <row r="116" spans="17:17" x14ac:dyDescent="0.25">
      <c r="Q116" s="1">
        <f t="shared" si="10"/>
        <v>45496</v>
      </c>
    </row>
    <row r="117" spans="17:17" x14ac:dyDescent="0.25">
      <c r="Q117" s="1">
        <f t="shared" si="10"/>
        <v>45497</v>
      </c>
    </row>
    <row r="118" spans="17:17" x14ac:dyDescent="0.25">
      <c r="Q118" s="1">
        <f t="shared" si="10"/>
        <v>45498</v>
      </c>
    </row>
    <row r="119" spans="17:17" x14ac:dyDescent="0.25">
      <c r="Q119" s="1">
        <f t="shared" si="10"/>
        <v>45499</v>
      </c>
    </row>
    <row r="120" spans="17:17" x14ac:dyDescent="0.25">
      <c r="Q120" s="1">
        <f t="shared" si="10"/>
        <v>45500</v>
      </c>
    </row>
    <row r="121" spans="17:17" x14ac:dyDescent="0.25">
      <c r="Q121" s="1">
        <f t="shared" si="10"/>
        <v>45501</v>
      </c>
    </row>
    <row r="122" spans="17:17" x14ac:dyDescent="0.25">
      <c r="Q122" s="1">
        <f t="shared" si="10"/>
        <v>45502</v>
      </c>
    </row>
    <row r="123" spans="17:17" x14ac:dyDescent="0.25">
      <c r="Q123" s="1">
        <f t="shared" si="10"/>
        <v>45503</v>
      </c>
    </row>
    <row r="124" spans="17:17" x14ac:dyDescent="0.25">
      <c r="Q124" s="1">
        <f t="shared" si="10"/>
        <v>45504</v>
      </c>
    </row>
    <row r="125" spans="17:17" x14ac:dyDescent="0.25">
      <c r="Q125" s="1">
        <f t="shared" si="10"/>
        <v>45505</v>
      </c>
    </row>
    <row r="126" spans="17:17" x14ac:dyDescent="0.25">
      <c r="Q126" s="1">
        <f t="shared" si="10"/>
        <v>45506</v>
      </c>
    </row>
    <row r="127" spans="17:17" x14ac:dyDescent="0.25">
      <c r="Q127" s="1">
        <f t="shared" si="10"/>
        <v>45507</v>
      </c>
    </row>
    <row r="128" spans="17:17" x14ac:dyDescent="0.25">
      <c r="Q128" s="1">
        <f t="shared" si="10"/>
        <v>45508</v>
      </c>
    </row>
    <row r="129" spans="17:17" x14ac:dyDescent="0.25">
      <c r="Q129" s="1">
        <f t="shared" si="10"/>
        <v>45509</v>
      </c>
    </row>
    <row r="130" spans="17:17" x14ac:dyDescent="0.25">
      <c r="Q130" s="1">
        <f t="shared" si="10"/>
        <v>45510</v>
      </c>
    </row>
    <row r="131" spans="17:17" x14ac:dyDescent="0.25">
      <c r="Q131" s="1">
        <f t="shared" si="10"/>
        <v>45511</v>
      </c>
    </row>
    <row r="132" spans="17:17" x14ac:dyDescent="0.25">
      <c r="Q132" s="1">
        <f t="shared" ref="Q132:Q195" si="11">Q131+1</f>
        <v>45512</v>
      </c>
    </row>
    <row r="133" spans="17:17" x14ac:dyDescent="0.25">
      <c r="Q133" s="1">
        <f t="shared" si="11"/>
        <v>45513</v>
      </c>
    </row>
    <row r="134" spans="17:17" x14ac:dyDescent="0.25">
      <c r="Q134" s="1">
        <f t="shared" si="11"/>
        <v>45514</v>
      </c>
    </row>
    <row r="135" spans="17:17" x14ac:dyDescent="0.25">
      <c r="Q135" s="1">
        <f t="shared" si="11"/>
        <v>45515</v>
      </c>
    </row>
    <row r="136" spans="17:17" x14ac:dyDescent="0.25">
      <c r="Q136" s="1">
        <f t="shared" si="11"/>
        <v>45516</v>
      </c>
    </row>
    <row r="137" spans="17:17" x14ac:dyDescent="0.25">
      <c r="Q137" s="1">
        <f t="shared" si="11"/>
        <v>45517</v>
      </c>
    </row>
    <row r="138" spans="17:17" x14ac:dyDescent="0.25">
      <c r="Q138" s="1">
        <f t="shared" si="11"/>
        <v>45518</v>
      </c>
    </row>
    <row r="139" spans="17:17" x14ac:dyDescent="0.25">
      <c r="Q139" s="1">
        <f t="shared" si="11"/>
        <v>45519</v>
      </c>
    </row>
    <row r="140" spans="17:17" x14ac:dyDescent="0.25">
      <c r="Q140" s="1">
        <f t="shared" si="11"/>
        <v>45520</v>
      </c>
    </row>
    <row r="141" spans="17:17" x14ac:dyDescent="0.25">
      <c r="Q141" s="1">
        <f t="shared" si="11"/>
        <v>45521</v>
      </c>
    </row>
    <row r="142" spans="17:17" x14ac:dyDescent="0.25">
      <c r="Q142" s="1">
        <f t="shared" si="11"/>
        <v>45522</v>
      </c>
    </row>
    <row r="143" spans="17:17" x14ac:dyDescent="0.25">
      <c r="Q143" s="1">
        <f t="shared" si="11"/>
        <v>45523</v>
      </c>
    </row>
    <row r="144" spans="17:17" x14ac:dyDescent="0.25">
      <c r="Q144" s="1">
        <f t="shared" si="11"/>
        <v>45524</v>
      </c>
    </row>
    <row r="145" spans="17:17" x14ac:dyDescent="0.25">
      <c r="Q145" s="1">
        <f t="shared" si="11"/>
        <v>45525</v>
      </c>
    </row>
    <row r="146" spans="17:17" x14ac:dyDescent="0.25">
      <c r="Q146" s="1">
        <f t="shared" si="11"/>
        <v>45526</v>
      </c>
    </row>
    <row r="147" spans="17:17" x14ac:dyDescent="0.25">
      <c r="Q147" s="1">
        <f t="shared" si="11"/>
        <v>45527</v>
      </c>
    </row>
    <row r="148" spans="17:17" x14ac:dyDescent="0.25">
      <c r="Q148" s="1">
        <f t="shared" si="11"/>
        <v>45528</v>
      </c>
    </row>
    <row r="149" spans="17:17" x14ac:dyDescent="0.25">
      <c r="Q149" s="1">
        <f t="shared" si="11"/>
        <v>45529</v>
      </c>
    </row>
    <row r="150" spans="17:17" x14ac:dyDescent="0.25">
      <c r="Q150" s="1">
        <f t="shared" si="11"/>
        <v>45530</v>
      </c>
    </row>
    <row r="151" spans="17:17" x14ac:dyDescent="0.25">
      <c r="Q151" s="1">
        <f t="shared" si="11"/>
        <v>45531</v>
      </c>
    </row>
    <row r="152" spans="17:17" x14ac:dyDescent="0.25">
      <c r="Q152" s="1">
        <f t="shared" si="11"/>
        <v>45532</v>
      </c>
    </row>
    <row r="153" spans="17:17" x14ac:dyDescent="0.25">
      <c r="Q153" s="1">
        <f t="shared" si="11"/>
        <v>45533</v>
      </c>
    </row>
    <row r="154" spans="17:17" x14ac:dyDescent="0.25">
      <c r="Q154" s="1">
        <f t="shared" si="11"/>
        <v>45534</v>
      </c>
    </row>
    <row r="155" spans="17:17" x14ac:dyDescent="0.25">
      <c r="Q155" s="1">
        <f t="shared" si="11"/>
        <v>45535</v>
      </c>
    </row>
    <row r="156" spans="17:17" x14ac:dyDescent="0.25">
      <c r="Q156" s="1">
        <f t="shared" si="11"/>
        <v>45536</v>
      </c>
    </row>
    <row r="157" spans="17:17" x14ac:dyDescent="0.25">
      <c r="Q157" s="1">
        <f t="shared" si="11"/>
        <v>45537</v>
      </c>
    </row>
    <row r="158" spans="17:17" x14ac:dyDescent="0.25">
      <c r="Q158" s="1">
        <f t="shared" si="11"/>
        <v>45538</v>
      </c>
    </row>
    <row r="159" spans="17:17" x14ac:dyDescent="0.25">
      <c r="Q159" s="1">
        <f t="shared" si="11"/>
        <v>45539</v>
      </c>
    </row>
    <row r="160" spans="17:17" x14ac:dyDescent="0.25">
      <c r="Q160" s="1">
        <f t="shared" si="11"/>
        <v>45540</v>
      </c>
    </row>
    <row r="161" spans="17:17" x14ac:dyDescent="0.25">
      <c r="Q161" s="1">
        <f t="shared" si="11"/>
        <v>45541</v>
      </c>
    </row>
    <row r="162" spans="17:17" x14ac:dyDescent="0.25">
      <c r="Q162" s="1">
        <f t="shared" si="11"/>
        <v>45542</v>
      </c>
    </row>
    <row r="163" spans="17:17" x14ac:dyDescent="0.25">
      <c r="Q163" s="1">
        <f t="shared" si="11"/>
        <v>45543</v>
      </c>
    </row>
    <row r="164" spans="17:17" x14ac:dyDescent="0.25">
      <c r="Q164" s="1">
        <f t="shared" si="11"/>
        <v>45544</v>
      </c>
    </row>
    <row r="165" spans="17:17" x14ac:dyDescent="0.25">
      <c r="Q165" s="1">
        <f t="shared" si="11"/>
        <v>45545</v>
      </c>
    </row>
    <row r="166" spans="17:17" x14ac:dyDescent="0.25">
      <c r="Q166" s="1">
        <f t="shared" si="11"/>
        <v>45546</v>
      </c>
    </row>
    <row r="167" spans="17:17" x14ac:dyDescent="0.25">
      <c r="Q167" s="1">
        <f t="shared" si="11"/>
        <v>45547</v>
      </c>
    </row>
    <row r="168" spans="17:17" x14ac:dyDescent="0.25">
      <c r="Q168" s="1">
        <f t="shared" si="11"/>
        <v>45548</v>
      </c>
    </row>
    <row r="169" spans="17:17" x14ac:dyDescent="0.25">
      <c r="Q169" s="1">
        <f t="shared" si="11"/>
        <v>45549</v>
      </c>
    </row>
    <row r="170" spans="17:17" x14ac:dyDescent="0.25">
      <c r="Q170" s="1">
        <f t="shared" si="11"/>
        <v>45550</v>
      </c>
    </row>
    <row r="171" spans="17:17" x14ac:dyDescent="0.25">
      <c r="Q171" s="1">
        <f t="shared" si="11"/>
        <v>45551</v>
      </c>
    </row>
    <row r="172" spans="17:17" x14ac:dyDescent="0.25">
      <c r="Q172" s="1">
        <f t="shared" si="11"/>
        <v>45552</v>
      </c>
    </row>
    <row r="173" spans="17:17" x14ac:dyDescent="0.25">
      <c r="Q173" s="1">
        <f t="shared" si="11"/>
        <v>45553</v>
      </c>
    </row>
    <row r="174" spans="17:17" x14ac:dyDescent="0.25">
      <c r="Q174" s="1">
        <f t="shared" si="11"/>
        <v>45554</v>
      </c>
    </row>
    <row r="175" spans="17:17" x14ac:dyDescent="0.25">
      <c r="Q175" s="1">
        <f t="shared" si="11"/>
        <v>45555</v>
      </c>
    </row>
    <row r="176" spans="17:17" x14ac:dyDescent="0.25">
      <c r="Q176" s="1">
        <f t="shared" si="11"/>
        <v>45556</v>
      </c>
    </row>
    <row r="177" spans="17:17" x14ac:dyDescent="0.25">
      <c r="Q177" s="1">
        <f t="shared" si="11"/>
        <v>45557</v>
      </c>
    </row>
    <row r="178" spans="17:17" x14ac:dyDescent="0.25">
      <c r="Q178" s="1">
        <f t="shared" si="11"/>
        <v>45558</v>
      </c>
    </row>
    <row r="179" spans="17:17" x14ac:dyDescent="0.25">
      <c r="Q179" s="1">
        <f t="shared" si="11"/>
        <v>45559</v>
      </c>
    </row>
    <row r="180" spans="17:17" x14ac:dyDescent="0.25">
      <c r="Q180" s="1">
        <f t="shared" si="11"/>
        <v>45560</v>
      </c>
    </row>
    <row r="181" spans="17:17" x14ac:dyDescent="0.25">
      <c r="Q181" s="1">
        <f t="shared" si="11"/>
        <v>45561</v>
      </c>
    </row>
    <row r="182" spans="17:17" x14ac:dyDescent="0.25">
      <c r="Q182" s="1">
        <f t="shared" si="11"/>
        <v>45562</v>
      </c>
    </row>
    <row r="183" spans="17:17" x14ac:dyDescent="0.25">
      <c r="Q183" s="1">
        <f t="shared" si="11"/>
        <v>45563</v>
      </c>
    </row>
    <row r="184" spans="17:17" x14ac:dyDescent="0.25">
      <c r="Q184" s="1">
        <f t="shared" si="11"/>
        <v>45564</v>
      </c>
    </row>
    <row r="185" spans="17:17" x14ac:dyDescent="0.25">
      <c r="Q185" s="1">
        <f t="shared" si="11"/>
        <v>45565</v>
      </c>
    </row>
    <row r="186" spans="17:17" x14ac:dyDescent="0.25">
      <c r="Q186" s="1">
        <f t="shared" si="11"/>
        <v>45566</v>
      </c>
    </row>
    <row r="187" spans="17:17" x14ac:dyDescent="0.25">
      <c r="Q187" s="1">
        <f t="shared" si="11"/>
        <v>45567</v>
      </c>
    </row>
    <row r="188" spans="17:17" x14ac:dyDescent="0.25">
      <c r="Q188" s="1">
        <f t="shared" si="11"/>
        <v>45568</v>
      </c>
    </row>
    <row r="189" spans="17:17" x14ac:dyDescent="0.25">
      <c r="Q189" s="1">
        <f t="shared" si="11"/>
        <v>45569</v>
      </c>
    </row>
    <row r="190" spans="17:17" x14ac:dyDescent="0.25">
      <c r="Q190" s="1">
        <f t="shared" si="11"/>
        <v>45570</v>
      </c>
    </row>
    <row r="191" spans="17:17" x14ac:dyDescent="0.25">
      <c r="Q191" s="1">
        <f t="shared" si="11"/>
        <v>45571</v>
      </c>
    </row>
    <row r="192" spans="17:17" x14ac:dyDescent="0.25">
      <c r="Q192" s="1">
        <f t="shared" si="11"/>
        <v>45572</v>
      </c>
    </row>
    <row r="193" spans="17:17" x14ac:dyDescent="0.25">
      <c r="Q193" s="1">
        <f t="shared" si="11"/>
        <v>45573</v>
      </c>
    </row>
    <row r="194" spans="17:17" x14ac:dyDescent="0.25">
      <c r="Q194" s="1">
        <f t="shared" si="11"/>
        <v>45574</v>
      </c>
    </row>
    <row r="195" spans="17:17" x14ac:dyDescent="0.25">
      <c r="Q195" s="1">
        <f t="shared" si="11"/>
        <v>45575</v>
      </c>
    </row>
    <row r="196" spans="17:17" x14ac:dyDescent="0.25">
      <c r="Q196" s="1">
        <f t="shared" ref="Q196:Q259" si="12">Q195+1</f>
        <v>45576</v>
      </c>
    </row>
    <row r="197" spans="17:17" x14ac:dyDescent="0.25">
      <c r="Q197" s="1">
        <f t="shared" si="12"/>
        <v>45577</v>
      </c>
    </row>
    <row r="198" spans="17:17" x14ac:dyDescent="0.25">
      <c r="Q198" s="1">
        <f t="shared" si="12"/>
        <v>45578</v>
      </c>
    </row>
    <row r="199" spans="17:17" x14ac:dyDescent="0.25">
      <c r="Q199" s="1">
        <f t="shared" si="12"/>
        <v>45579</v>
      </c>
    </row>
    <row r="200" spans="17:17" x14ac:dyDescent="0.25">
      <c r="Q200" s="1">
        <f t="shared" si="12"/>
        <v>45580</v>
      </c>
    </row>
    <row r="201" spans="17:17" x14ac:dyDescent="0.25">
      <c r="Q201" s="1">
        <f t="shared" si="12"/>
        <v>45581</v>
      </c>
    </row>
    <row r="202" spans="17:17" x14ac:dyDescent="0.25">
      <c r="Q202" s="1">
        <f t="shared" si="12"/>
        <v>45582</v>
      </c>
    </row>
    <row r="203" spans="17:17" x14ac:dyDescent="0.25">
      <c r="Q203" s="1">
        <f t="shared" si="12"/>
        <v>45583</v>
      </c>
    </row>
    <row r="204" spans="17:17" x14ac:dyDescent="0.25">
      <c r="Q204" s="1">
        <f t="shared" si="12"/>
        <v>45584</v>
      </c>
    </row>
    <row r="205" spans="17:17" x14ac:dyDescent="0.25">
      <c r="Q205" s="1">
        <f t="shared" si="12"/>
        <v>45585</v>
      </c>
    </row>
    <row r="206" spans="17:17" x14ac:dyDescent="0.25">
      <c r="Q206" s="1">
        <f t="shared" si="12"/>
        <v>45586</v>
      </c>
    </row>
    <row r="207" spans="17:17" x14ac:dyDescent="0.25">
      <c r="Q207" s="1">
        <f t="shared" si="12"/>
        <v>45587</v>
      </c>
    </row>
    <row r="208" spans="17:17" x14ac:dyDescent="0.25">
      <c r="Q208" s="1">
        <f t="shared" si="12"/>
        <v>45588</v>
      </c>
    </row>
    <row r="209" spans="17:17" x14ac:dyDescent="0.25">
      <c r="Q209" s="1">
        <f t="shared" si="12"/>
        <v>45589</v>
      </c>
    </row>
    <row r="210" spans="17:17" x14ac:dyDescent="0.25">
      <c r="Q210" s="1">
        <f t="shared" si="12"/>
        <v>45590</v>
      </c>
    </row>
    <row r="211" spans="17:17" x14ac:dyDescent="0.25">
      <c r="Q211" s="1">
        <f t="shared" si="12"/>
        <v>45591</v>
      </c>
    </row>
    <row r="212" spans="17:17" x14ac:dyDescent="0.25">
      <c r="Q212" s="1">
        <f t="shared" si="12"/>
        <v>45592</v>
      </c>
    </row>
    <row r="213" spans="17:17" x14ac:dyDescent="0.25">
      <c r="Q213" s="1">
        <f t="shared" si="12"/>
        <v>45593</v>
      </c>
    </row>
    <row r="214" spans="17:17" x14ac:dyDescent="0.25">
      <c r="Q214" s="1">
        <f t="shared" si="12"/>
        <v>45594</v>
      </c>
    </row>
    <row r="215" spans="17:17" x14ac:dyDescent="0.25">
      <c r="Q215" s="1">
        <f t="shared" si="12"/>
        <v>45595</v>
      </c>
    </row>
    <row r="216" spans="17:17" x14ac:dyDescent="0.25">
      <c r="Q216" s="1">
        <f t="shared" si="12"/>
        <v>45596</v>
      </c>
    </row>
    <row r="217" spans="17:17" x14ac:dyDescent="0.25">
      <c r="Q217" s="1">
        <f t="shared" si="12"/>
        <v>45597</v>
      </c>
    </row>
    <row r="218" spans="17:17" x14ac:dyDescent="0.25">
      <c r="Q218" s="1">
        <f t="shared" si="12"/>
        <v>45598</v>
      </c>
    </row>
    <row r="219" spans="17:17" x14ac:dyDescent="0.25">
      <c r="Q219" s="1">
        <f t="shared" si="12"/>
        <v>45599</v>
      </c>
    </row>
    <row r="220" spans="17:17" x14ac:dyDescent="0.25">
      <c r="Q220" s="1">
        <f t="shared" si="12"/>
        <v>45600</v>
      </c>
    </row>
    <row r="221" spans="17:17" x14ac:dyDescent="0.25">
      <c r="Q221" s="1">
        <f t="shared" si="12"/>
        <v>45601</v>
      </c>
    </row>
    <row r="222" spans="17:17" x14ac:dyDescent="0.25">
      <c r="Q222" s="1">
        <f t="shared" si="12"/>
        <v>45602</v>
      </c>
    </row>
    <row r="223" spans="17:17" x14ac:dyDescent="0.25">
      <c r="Q223" s="1">
        <f t="shared" si="12"/>
        <v>45603</v>
      </c>
    </row>
    <row r="224" spans="17:17" x14ac:dyDescent="0.25">
      <c r="Q224" s="1">
        <f t="shared" si="12"/>
        <v>45604</v>
      </c>
    </row>
    <row r="225" spans="17:17" x14ac:dyDescent="0.25">
      <c r="Q225" s="1">
        <f t="shared" si="12"/>
        <v>45605</v>
      </c>
    </row>
    <row r="226" spans="17:17" x14ac:dyDescent="0.25">
      <c r="Q226" s="1">
        <f t="shared" si="12"/>
        <v>45606</v>
      </c>
    </row>
    <row r="227" spans="17:17" x14ac:dyDescent="0.25">
      <c r="Q227" s="1">
        <f t="shared" si="12"/>
        <v>45607</v>
      </c>
    </row>
    <row r="228" spans="17:17" x14ac:dyDescent="0.25">
      <c r="Q228" s="1">
        <f t="shared" si="12"/>
        <v>45608</v>
      </c>
    </row>
    <row r="229" spans="17:17" x14ac:dyDescent="0.25">
      <c r="Q229" s="1">
        <f t="shared" si="12"/>
        <v>45609</v>
      </c>
    </row>
    <row r="230" spans="17:17" x14ac:dyDescent="0.25">
      <c r="Q230" s="1">
        <f t="shared" si="12"/>
        <v>45610</v>
      </c>
    </row>
    <row r="231" spans="17:17" x14ac:dyDescent="0.25">
      <c r="Q231" s="1">
        <f t="shared" si="12"/>
        <v>45611</v>
      </c>
    </row>
    <row r="232" spans="17:17" x14ac:dyDescent="0.25">
      <c r="Q232" s="1">
        <f t="shared" si="12"/>
        <v>45612</v>
      </c>
    </row>
    <row r="233" spans="17:17" x14ac:dyDescent="0.25">
      <c r="Q233" s="1">
        <f t="shared" si="12"/>
        <v>45613</v>
      </c>
    </row>
    <row r="234" spans="17:17" x14ac:dyDescent="0.25">
      <c r="Q234" s="1">
        <f t="shared" si="12"/>
        <v>45614</v>
      </c>
    </row>
    <row r="235" spans="17:17" x14ac:dyDescent="0.25">
      <c r="Q235" s="1">
        <f t="shared" si="12"/>
        <v>45615</v>
      </c>
    </row>
    <row r="236" spans="17:17" x14ac:dyDescent="0.25">
      <c r="Q236" s="1">
        <f t="shared" si="12"/>
        <v>45616</v>
      </c>
    </row>
    <row r="237" spans="17:17" x14ac:dyDescent="0.25">
      <c r="Q237" s="1">
        <f t="shared" si="12"/>
        <v>45617</v>
      </c>
    </row>
    <row r="238" spans="17:17" x14ac:dyDescent="0.25">
      <c r="Q238" s="1">
        <f t="shared" si="12"/>
        <v>45618</v>
      </c>
    </row>
    <row r="239" spans="17:17" x14ac:dyDescent="0.25">
      <c r="Q239" s="1">
        <f t="shared" si="12"/>
        <v>45619</v>
      </c>
    </row>
    <row r="240" spans="17:17" x14ac:dyDescent="0.25">
      <c r="Q240" s="1">
        <f t="shared" si="12"/>
        <v>45620</v>
      </c>
    </row>
    <row r="241" spans="17:17" x14ac:dyDescent="0.25">
      <c r="Q241" s="1">
        <f t="shared" si="12"/>
        <v>45621</v>
      </c>
    </row>
    <row r="242" spans="17:17" x14ac:dyDescent="0.25">
      <c r="Q242" s="1">
        <f t="shared" si="12"/>
        <v>45622</v>
      </c>
    </row>
    <row r="243" spans="17:17" x14ac:dyDescent="0.25">
      <c r="Q243" s="1">
        <f t="shared" si="12"/>
        <v>45623</v>
      </c>
    </row>
    <row r="244" spans="17:17" x14ac:dyDescent="0.25">
      <c r="Q244" s="1">
        <f t="shared" si="12"/>
        <v>45624</v>
      </c>
    </row>
    <row r="245" spans="17:17" x14ac:dyDescent="0.25">
      <c r="Q245" s="1">
        <f t="shared" si="12"/>
        <v>45625</v>
      </c>
    </row>
    <row r="246" spans="17:17" x14ac:dyDescent="0.25">
      <c r="Q246" s="1">
        <f t="shared" si="12"/>
        <v>45626</v>
      </c>
    </row>
    <row r="247" spans="17:17" x14ac:dyDescent="0.25">
      <c r="Q247" s="1">
        <f t="shared" si="12"/>
        <v>45627</v>
      </c>
    </row>
    <row r="248" spans="17:17" x14ac:dyDescent="0.25">
      <c r="Q248" s="1">
        <f t="shared" si="12"/>
        <v>45628</v>
      </c>
    </row>
    <row r="249" spans="17:17" x14ac:dyDescent="0.25">
      <c r="Q249" s="1">
        <f t="shared" si="12"/>
        <v>45629</v>
      </c>
    </row>
    <row r="250" spans="17:17" x14ac:dyDescent="0.25">
      <c r="Q250" s="1">
        <f t="shared" si="12"/>
        <v>45630</v>
      </c>
    </row>
    <row r="251" spans="17:17" x14ac:dyDescent="0.25">
      <c r="Q251" s="1">
        <f t="shared" si="12"/>
        <v>45631</v>
      </c>
    </row>
    <row r="252" spans="17:17" x14ac:dyDescent="0.25">
      <c r="Q252" s="1">
        <f t="shared" si="12"/>
        <v>45632</v>
      </c>
    </row>
    <row r="253" spans="17:17" x14ac:dyDescent="0.25">
      <c r="Q253" s="1">
        <f t="shared" si="12"/>
        <v>45633</v>
      </c>
    </row>
    <row r="254" spans="17:17" x14ac:dyDescent="0.25">
      <c r="Q254" s="1">
        <f t="shared" si="12"/>
        <v>45634</v>
      </c>
    </row>
    <row r="255" spans="17:17" x14ac:dyDescent="0.25">
      <c r="Q255" s="1">
        <f t="shared" si="12"/>
        <v>45635</v>
      </c>
    </row>
    <row r="256" spans="17:17" x14ac:dyDescent="0.25">
      <c r="Q256" s="1">
        <f t="shared" si="12"/>
        <v>45636</v>
      </c>
    </row>
    <row r="257" spans="17:17" x14ac:dyDescent="0.25">
      <c r="Q257" s="1">
        <f t="shared" si="12"/>
        <v>45637</v>
      </c>
    </row>
    <row r="258" spans="17:17" x14ac:dyDescent="0.25">
      <c r="Q258" s="1">
        <f t="shared" si="12"/>
        <v>45638</v>
      </c>
    </row>
    <row r="259" spans="17:17" x14ac:dyDescent="0.25">
      <c r="Q259" s="1">
        <f t="shared" si="12"/>
        <v>45639</v>
      </c>
    </row>
    <row r="260" spans="17:17" x14ac:dyDescent="0.25">
      <c r="Q260" s="1">
        <f t="shared" ref="Q260:Q323" si="13">Q259+1</f>
        <v>45640</v>
      </c>
    </row>
    <row r="261" spans="17:17" x14ac:dyDescent="0.25">
      <c r="Q261" s="1">
        <f t="shared" si="13"/>
        <v>45641</v>
      </c>
    </row>
    <row r="262" spans="17:17" x14ac:dyDescent="0.25">
      <c r="Q262" s="1">
        <f t="shared" si="13"/>
        <v>45642</v>
      </c>
    </row>
    <row r="263" spans="17:17" x14ac:dyDescent="0.25">
      <c r="Q263" s="1">
        <f t="shared" si="13"/>
        <v>45643</v>
      </c>
    </row>
    <row r="264" spans="17:17" x14ac:dyDescent="0.25">
      <c r="Q264" s="1">
        <f t="shared" si="13"/>
        <v>45644</v>
      </c>
    </row>
    <row r="265" spans="17:17" x14ac:dyDescent="0.25">
      <c r="Q265" s="1">
        <f t="shared" si="13"/>
        <v>45645</v>
      </c>
    </row>
    <row r="266" spans="17:17" x14ac:dyDescent="0.25">
      <c r="Q266" s="1">
        <f t="shared" si="13"/>
        <v>45646</v>
      </c>
    </row>
    <row r="267" spans="17:17" x14ac:dyDescent="0.25">
      <c r="Q267" s="1">
        <f t="shared" si="13"/>
        <v>45647</v>
      </c>
    </row>
    <row r="268" spans="17:17" x14ac:dyDescent="0.25">
      <c r="Q268" s="1">
        <f t="shared" si="13"/>
        <v>45648</v>
      </c>
    </row>
    <row r="269" spans="17:17" x14ac:dyDescent="0.25">
      <c r="Q269" s="1">
        <f t="shared" si="13"/>
        <v>45649</v>
      </c>
    </row>
    <row r="270" spans="17:17" x14ac:dyDescent="0.25">
      <c r="Q270" s="1">
        <f t="shared" si="13"/>
        <v>45650</v>
      </c>
    </row>
    <row r="271" spans="17:17" x14ac:dyDescent="0.25">
      <c r="Q271" s="1">
        <f t="shared" si="13"/>
        <v>45651</v>
      </c>
    </row>
    <row r="272" spans="17:17" x14ac:dyDescent="0.25">
      <c r="Q272" s="1">
        <f t="shared" si="13"/>
        <v>45652</v>
      </c>
    </row>
    <row r="273" spans="17:17" x14ac:dyDescent="0.25">
      <c r="Q273" s="1">
        <f t="shared" si="13"/>
        <v>45653</v>
      </c>
    </row>
    <row r="274" spans="17:17" x14ac:dyDescent="0.25">
      <c r="Q274" s="1">
        <f t="shared" si="13"/>
        <v>45654</v>
      </c>
    </row>
    <row r="275" spans="17:17" x14ac:dyDescent="0.25">
      <c r="Q275" s="1">
        <f t="shared" si="13"/>
        <v>45655</v>
      </c>
    </row>
    <row r="276" spans="17:17" x14ac:dyDescent="0.25">
      <c r="Q276" s="1">
        <f t="shared" si="13"/>
        <v>45656</v>
      </c>
    </row>
    <row r="277" spans="17:17" x14ac:dyDescent="0.25">
      <c r="Q277" s="1">
        <f t="shared" si="13"/>
        <v>45657</v>
      </c>
    </row>
    <row r="278" spans="17:17" x14ac:dyDescent="0.25">
      <c r="Q278" s="1">
        <f t="shared" si="13"/>
        <v>45658</v>
      </c>
    </row>
    <row r="279" spans="17:17" x14ac:dyDescent="0.25">
      <c r="Q279" s="1">
        <f t="shared" si="13"/>
        <v>45659</v>
      </c>
    </row>
    <row r="280" spans="17:17" x14ac:dyDescent="0.25">
      <c r="Q280" s="1">
        <f t="shared" si="13"/>
        <v>45660</v>
      </c>
    </row>
    <row r="281" spans="17:17" x14ac:dyDescent="0.25">
      <c r="Q281" s="1">
        <f t="shared" si="13"/>
        <v>45661</v>
      </c>
    </row>
    <row r="282" spans="17:17" x14ac:dyDescent="0.25">
      <c r="Q282" s="1">
        <f t="shared" si="13"/>
        <v>45662</v>
      </c>
    </row>
    <row r="283" spans="17:17" x14ac:dyDescent="0.25">
      <c r="Q283" s="1">
        <f t="shared" si="13"/>
        <v>45663</v>
      </c>
    </row>
    <row r="284" spans="17:17" x14ac:dyDescent="0.25">
      <c r="Q284" s="1">
        <f t="shared" si="13"/>
        <v>45664</v>
      </c>
    </row>
    <row r="285" spans="17:17" x14ac:dyDescent="0.25">
      <c r="Q285" s="1">
        <f t="shared" si="13"/>
        <v>45665</v>
      </c>
    </row>
    <row r="286" spans="17:17" x14ac:dyDescent="0.25">
      <c r="Q286" s="1">
        <f t="shared" si="13"/>
        <v>45666</v>
      </c>
    </row>
    <row r="287" spans="17:17" x14ac:dyDescent="0.25">
      <c r="Q287" s="1">
        <f t="shared" si="13"/>
        <v>45667</v>
      </c>
    </row>
    <row r="288" spans="17:17" x14ac:dyDescent="0.25">
      <c r="Q288" s="1">
        <f t="shared" si="13"/>
        <v>45668</v>
      </c>
    </row>
    <row r="289" spans="17:17" x14ac:dyDescent="0.25">
      <c r="Q289" s="1">
        <f t="shared" si="13"/>
        <v>45669</v>
      </c>
    </row>
    <row r="290" spans="17:17" x14ac:dyDescent="0.25">
      <c r="Q290" s="1">
        <f t="shared" si="13"/>
        <v>45670</v>
      </c>
    </row>
    <row r="291" spans="17:17" x14ac:dyDescent="0.25">
      <c r="Q291" s="1">
        <f t="shared" si="13"/>
        <v>45671</v>
      </c>
    </row>
    <row r="292" spans="17:17" x14ac:dyDescent="0.25">
      <c r="Q292" s="1">
        <f t="shared" si="13"/>
        <v>45672</v>
      </c>
    </row>
    <row r="293" spans="17:17" x14ac:dyDescent="0.25">
      <c r="Q293" s="1">
        <f t="shared" si="13"/>
        <v>45673</v>
      </c>
    </row>
    <row r="294" spans="17:17" x14ac:dyDescent="0.25">
      <c r="Q294" s="1">
        <f t="shared" si="13"/>
        <v>45674</v>
      </c>
    </row>
    <row r="295" spans="17:17" x14ac:dyDescent="0.25">
      <c r="Q295" s="1">
        <f t="shared" si="13"/>
        <v>45675</v>
      </c>
    </row>
    <row r="296" spans="17:17" x14ac:dyDescent="0.25">
      <c r="Q296" s="1">
        <f t="shared" si="13"/>
        <v>45676</v>
      </c>
    </row>
    <row r="297" spans="17:17" x14ac:dyDescent="0.25">
      <c r="Q297" s="1">
        <f t="shared" si="13"/>
        <v>45677</v>
      </c>
    </row>
    <row r="298" spans="17:17" x14ac:dyDescent="0.25">
      <c r="Q298" s="1">
        <f t="shared" si="13"/>
        <v>45678</v>
      </c>
    </row>
    <row r="299" spans="17:17" x14ac:dyDescent="0.25">
      <c r="Q299" s="1">
        <f t="shared" si="13"/>
        <v>45679</v>
      </c>
    </row>
    <row r="300" spans="17:17" x14ac:dyDescent="0.25">
      <c r="Q300" s="1">
        <f t="shared" si="13"/>
        <v>45680</v>
      </c>
    </row>
    <row r="301" spans="17:17" x14ac:dyDescent="0.25">
      <c r="Q301" s="1">
        <f t="shared" si="13"/>
        <v>45681</v>
      </c>
    </row>
    <row r="302" spans="17:17" x14ac:dyDescent="0.25">
      <c r="Q302" s="1">
        <f t="shared" si="13"/>
        <v>45682</v>
      </c>
    </row>
    <row r="303" spans="17:17" x14ac:dyDescent="0.25">
      <c r="Q303" s="1">
        <f t="shared" si="13"/>
        <v>45683</v>
      </c>
    </row>
    <row r="304" spans="17:17" x14ac:dyDescent="0.25">
      <c r="Q304" s="1">
        <f t="shared" si="13"/>
        <v>45684</v>
      </c>
    </row>
    <row r="305" spans="17:17" x14ac:dyDescent="0.25">
      <c r="Q305" s="1">
        <f t="shared" si="13"/>
        <v>45685</v>
      </c>
    </row>
    <row r="306" spans="17:17" x14ac:dyDescent="0.25">
      <c r="Q306" s="1">
        <f t="shared" si="13"/>
        <v>45686</v>
      </c>
    </row>
    <row r="307" spans="17:17" x14ac:dyDescent="0.25">
      <c r="Q307" s="1">
        <f t="shared" si="13"/>
        <v>45687</v>
      </c>
    </row>
    <row r="308" spans="17:17" x14ac:dyDescent="0.25">
      <c r="Q308" s="1">
        <f t="shared" si="13"/>
        <v>45688</v>
      </c>
    </row>
    <row r="309" spans="17:17" x14ac:dyDescent="0.25">
      <c r="Q309" s="1">
        <f t="shared" si="13"/>
        <v>45689</v>
      </c>
    </row>
    <row r="310" spans="17:17" x14ac:dyDescent="0.25">
      <c r="Q310" s="1">
        <f t="shared" si="13"/>
        <v>45690</v>
      </c>
    </row>
    <row r="311" spans="17:17" x14ac:dyDescent="0.25">
      <c r="Q311" s="1">
        <f t="shared" si="13"/>
        <v>45691</v>
      </c>
    </row>
    <row r="312" spans="17:17" x14ac:dyDescent="0.25">
      <c r="Q312" s="1">
        <f t="shared" si="13"/>
        <v>45692</v>
      </c>
    </row>
    <row r="313" spans="17:17" x14ac:dyDescent="0.25">
      <c r="Q313" s="1">
        <f t="shared" si="13"/>
        <v>45693</v>
      </c>
    </row>
    <row r="314" spans="17:17" x14ac:dyDescent="0.25">
      <c r="Q314" s="1">
        <f t="shared" si="13"/>
        <v>45694</v>
      </c>
    </row>
    <row r="315" spans="17:17" x14ac:dyDescent="0.25">
      <c r="Q315" s="1">
        <f t="shared" si="13"/>
        <v>45695</v>
      </c>
    </row>
    <row r="316" spans="17:17" x14ac:dyDescent="0.25">
      <c r="Q316" s="1">
        <f t="shared" si="13"/>
        <v>45696</v>
      </c>
    </row>
    <row r="317" spans="17:17" x14ac:dyDescent="0.25">
      <c r="Q317" s="1">
        <f t="shared" si="13"/>
        <v>45697</v>
      </c>
    </row>
    <row r="318" spans="17:17" x14ac:dyDescent="0.25">
      <c r="Q318" s="1">
        <f t="shared" si="13"/>
        <v>45698</v>
      </c>
    </row>
    <row r="319" spans="17:17" x14ac:dyDescent="0.25">
      <c r="Q319" s="1">
        <f t="shared" si="13"/>
        <v>45699</v>
      </c>
    </row>
    <row r="320" spans="17:17" x14ac:dyDescent="0.25">
      <c r="Q320" s="1">
        <f t="shared" si="13"/>
        <v>45700</v>
      </c>
    </row>
    <row r="321" spans="17:17" x14ac:dyDescent="0.25">
      <c r="Q321" s="1">
        <f t="shared" si="13"/>
        <v>45701</v>
      </c>
    </row>
    <row r="322" spans="17:17" x14ac:dyDescent="0.25">
      <c r="Q322" s="1">
        <f t="shared" si="13"/>
        <v>45702</v>
      </c>
    </row>
    <row r="323" spans="17:17" x14ac:dyDescent="0.25">
      <c r="Q323" s="1">
        <f t="shared" si="13"/>
        <v>45703</v>
      </c>
    </row>
    <row r="324" spans="17:17" x14ac:dyDescent="0.25">
      <c r="Q324" s="1">
        <f t="shared" ref="Q324:Q368" si="14">Q323+1</f>
        <v>45704</v>
      </c>
    </row>
    <row r="325" spans="17:17" x14ac:dyDescent="0.25">
      <c r="Q325" s="1">
        <f t="shared" si="14"/>
        <v>45705</v>
      </c>
    </row>
    <row r="326" spans="17:17" x14ac:dyDescent="0.25">
      <c r="Q326" s="1">
        <f t="shared" si="14"/>
        <v>45706</v>
      </c>
    </row>
    <row r="327" spans="17:17" x14ac:dyDescent="0.25">
      <c r="Q327" s="1">
        <f t="shared" si="14"/>
        <v>45707</v>
      </c>
    </row>
    <row r="328" spans="17:17" x14ac:dyDescent="0.25">
      <c r="Q328" s="1">
        <f t="shared" si="14"/>
        <v>45708</v>
      </c>
    </row>
    <row r="329" spans="17:17" x14ac:dyDescent="0.25">
      <c r="Q329" s="1">
        <f t="shared" si="14"/>
        <v>45709</v>
      </c>
    </row>
    <row r="330" spans="17:17" x14ac:dyDescent="0.25">
      <c r="Q330" s="1">
        <f t="shared" si="14"/>
        <v>45710</v>
      </c>
    </row>
    <row r="331" spans="17:17" x14ac:dyDescent="0.25">
      <c r="Q331" s="1">
        <f t="shared" si="14"/>
        <v>45711</v>
      </c>
    </row>
    <row r="332" spans="17:17" x14ac:dyDescent="0.25">
      <c r="Q332" s="1">
        <f t="shared" si="14"/>
        <v>45712</v>
      </c>
    </row>
    <row r="333" spans="17:17" x14ac:dyDescent="0.25">
      <c r="Q333" s="1">
        <f t="shared" si="14"/>
        <v>45713</v>
      </c>
    </row>
    <row r="334" spans="17:17" x14ac:dyDescent="0.25">
      <c r="Q334" s="1">
        <f t="shared" si="14"/>
        <v>45714</v>
      </c>
    </row>
    <row r="335" spans="17:17" x14ac:dyDescent="0.25">
      <c r="Q335" s="1">
        <f t="shared" si="14"/>
        <v>45715</v>
      </c>
    </row>
    <row r="336" spans="17:17" x14ac:dyDescent="0.25">
      <c r="Q336" s="1">
        <f t="shared" si="14"/>
        <v>45716</v>
      </c>
    </row>
    <row r="337" spans="17:17" x14ac:dyDescent="0.25">
      <c r="Q337" s="1">
        <f t="shared" si="14"/>
        <v>45717</v>
      </c>
    </row>
    <row r="338" spans="17:17" x14ac:dyDescent="0.25">
      <c r="Q338" s="1">
        <f t="shared" si="14"/>
        <v>45718</v>
      </c>
    </row>
    <row r="339" spans="17:17" x14ac:dyDescent="0.25">
      <c r="Q339" s="1">
        <f t="shared" si="14"/>
        <v>45719</v>
      </c>
    </row>
    <row r="340" spans="17:17" x14ac:dyDescent="0.25">
      <c r="Q340" s="1">
        <f t="shared" si="14"/>
        <v>45720</v>
      </c>
    </row>
    <row r="341" spans="17:17" x14ac:dyDescent="0.25">
      <c r="Q341" s="1">
        <f t="shared" si="14"/>
        <v>45721</v>
      </c>
    </row>
    <row r="342" spans="17:17" x14ac:dyDescent="0.25">
      <c r="Q342" s="1">
        <f t="shared" si="14"/>
        <v>45722</v>
      </c>
    </row>
    <row r="343" spans="17:17" x14ac:dyDescent="0.25">
      <c r="Q343" s="1">
        <f t="shared" si="14"/>
        <v>45723</v>
      </c>
    </row>
    <row r="344" spans="17:17" x14ac:dyDescent="0.25">
      <c r="Q344" s="1">
        <f t="shared" si="14"/>
        <v>45724</v>
      </c>
    </row>
    <row r="345" spans="17:17" x14ac:dyDescent="0.25">
      <c r="Q345" s="1">
        <f t="shared" si="14"/>
        <v>45725</v>
      </c>
    </row>
    <row r="346" spans="17:17" x14ac:dyDescent="0.25">
      <c r="Q346" s="1">
        <f t="shared" si="14"/>
        <v>45726</v>
      </c>
    </row>
    <row r="347" spans="17:17" x14ac:dyDescent="0.25">
      <c r="Q347" s="1">
        <f t="shared" si="14"/>
        <v>45727</v>
      </c>
    </row>
    <row r="348" spans="17:17" x14ac:dyDescent="0.25">
      <c r="Q348" s="1">
        <f t="shared" si="14"/>
        <v>45728</v>
      </c>
    </row>
    <row r="349" spans="17:17" x14ac:dyDescent="0.25">
      <c r="Q349" s="1">
        <f t="shared" si="14"/>
        <v>45729</v>
      </c>
    </row>
    <row r="350" spans="17:17" x14ac:dyDescent="0.25">
      <c r="Q350" s="1">
        <f t="shared" si="14"/>
        <v>45730</v>
      </c>
    </row>
    <row r="351" spans="17:17" x14ac:dyDescent="0.25">
      <c r="Q351" s="1">
        <f t="shared" si="14"/>
        <v>45731</v>
      </c>
    </row>
    <row r="352" spans="17:17" x14ac:dyDescent="0.25">
      <c r="Q352" s="1">
        <f t="shared" si="14"/>
        <v>45732</v>
      </c>
    </row>
    <row r="353" spans="17:17" x14ac:dyDescent="0.25">
      <c r="Q353" s="1">
        <f t="shared" si="14"/>
        <v>45733</v>
      </c>
    </row>
    <row r="354" spans="17:17" x14ac:dyDescent="0.25">
      <c r="Q354" s="1">
        <f t="shared" si="14"/>
        <v>45734</v>
      </c>
    </row>
    <row r="355" spans="17:17" x14ac:dyDescent="0.25">
      <c r="Q355" s="1">
        <f t="shared" si="14"/>
        <v>45735</v>
      </c>
    </row>
    <row r="356" spans="17:17" x14ac:dyDescent="0.25">
      <c r="Q356" s="1">
        <f t="shared" si="14"/>
        <v>45736</v>
      </c>
    </row>
    <row r="357" spans="17:17" x14ac:dyDescent="0.25">
      <c r="Q357" s="1">
        <f t="shared" si="14"/>
        <v>45737</v>
      </c>
    </row>
    <row r="358" spans="17:17" x14ac:dyDescent="0.25">
      <c r="Q358" s="1">
        <f t="shared" si="14"/>
        <v>45738</v>
      </c>
    </row>
    <row r="359" spans="17:17" x14ac:dyDescent="0.25">
      <c r="Q359" s="1">
        <f t="shared" si="14"/>
        <v>45739</v>
      </c>
    </row>
    <row r="360" spans="17:17" x14ac:dyDescent="0.25">
      <c r="Q360" s="1">
        <f t="shared" si="14"/>
        <v>45740</v>
      </c>
    </row>
    <row r="361" spans="17:17" x14ac:dyDescent="0.25">
      <c r="Q361" s="1">
        <f t="shared" si="14"/>
        <v>45741</v>
      </c>
    </row>
    <row r="362" spans="17:17" x14ac:dyDescent="0.25">
      <c r="Q362" s="1">
        <f t="shared" si="14"/>
        <v>45742</v>
      </c>
    </row>
    <row r="363" spans="17:17" x14ac:dyDescent="0.25">
      <c r="Q363" s="1">
        <f t="shared" si="14"/>
        <v>45743</v>
      </c>
    </row>
    <row r="364" spans="17:17" x14ac:dyDescent="0.25">
      <c r="Q364" s="1">
        <f t="shared" si="14"/>
        <v>45744</v>
      </c>
    </row>
    <row r="365" spans="17:17" x14ac:dyDescent="0.25">
      <c r="Q365" s="1">
        <f t="shared" si="14"/>
        <v>45745</v>
      </c>
    </row>
    <row r="366" spans="17:17" x14ac:dyDescent="0.25">
      <c r="Q366" s="1">
        <f t="shared" si="14"/>
        <v>45746</v>
      </c>
    </row>
    <row r="367" spans="17:17" x14ac:dyDescent="0.25">
      <c r="Q367" s="1">
        <f t="shared" si="14"/>
        <v>45747</v>
      </c>
    </row>
    <row r="368" spans="17:17" x14ac:dyDescent="0.25">
      <c r="Q368" s="1">
        <f t="shared" si="14"/>
        <v>45748</v>
      </c>
    </row>
    <row r="369" spans="17:17" x14ac:dyDescent="0.25">
      <c r="Q369" s="1"/>
    </row>
    <row r="370" spans="17:17" x14ac:dyDescent="0.25">
      <c r="Q370" s="1"/>
    </row>
    <row r="371" spans="17:17" x14ac:dyDescent="0.25">
      <c r="Q371" s="1"/>
    </row>
    <row r="372" spans="17:17" x14ac:dyDescent="0.25">
      <c r="Q372" s="1"/>
    </row>
  </sheetData>
  <phoneticPr fontId="1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2:D14"/>
  <sheetViews>
    <sheetView workbookViewId="0">
      <selection activeCell="G19" sqref="G19"/>
    </sheetView>
  </sheetViews>
  <sheetFormatPr defaultColWidth="9.140625" defaultRowHeight="17.25" x14ac:dyDescent="0.3"/>
  <cols>
    <col min="1" max="1" width="9.140625" style="64"/>
    <col min="2" max="2" width="37.7109375" style="64" bestFit="1" customWidth="1"/>
    <col min="3" max="3" width="9.140625" style="64"/>
    <col min="4" max="4" width="9.85546875" style="64" bestFit="1" customWidth="1"/>
    <col min="5" max="16384" width="9.140625" style="64"/>
  </cols>
  <sheetData>
    <row r="2" spans="4:4" x14ac:dyDescent="0.3">
      <c r="D2" s="64" t="s">
        <v>29</v>
      </c>
    </row>
    <row r="3" spans="4:4" x14ac:dyDescent="0.3">
      <c r="D3" s="64" t="s">
        <v>30</v>
      </c>
    </row>
    <row r="4" spans="4:4" x14ac:dyDescent="0.3">
      <c r="D4" s="64" t="s">
        <v>32</v>
      </c>
    </row>
    <row r="5" spans="4:4" x14ac:dyDescent="0.3">
      <c r="D5" s="64" t="s">
        <v>33</v>
      </c>
    </row>
    <row r="6" spans="4:4" x14ac:dyDescent="0.3">
      <c r="D6" s="64" t="s">
        <v>34</v>
      </c>
    </row>
    <row r="7" spans="4:4" x14ac:dyDescent="0.3">
      <c r="D7" s="64" t="s">
        <v>37</v>
      </c>
    </row>
    <row r="8" spans="4:4" x14ac:dyDescent="0.3">
      <c r="D8" s="64" t="s">
        <v>38</v>
      </c>
    </row>
    <row r="9" spans="4:4" x14ac:dyDescent="0.3">
      <c r="D9" s="64" t="s">
        <v>55</v>
      </c>
    </row>
    <row r="10" spans="4:4" x14ac:dyDescent="0.3">
      <c r="D10" s="64" t="s">
        <v>56</v>
      </c>
    </row>
    <row r="11" spans="4:4" x14ac:dyDescent="0.3">
      <c r="D11" s="64" t="s">
        <v>54</v>
      </c>
    </row>
    <row r="12" spans="4:4" x14ac:dyDescent="0.3">
      <c r="D12" s="64" t="s">
        <v>57</v>
      </c>
    </row>
    <row r="13" spans="4:4" x14ac:dyDescent="0.3">
      <c r="D13" s="64" t="s">
        <v>58</v>
      </c>
    </row>
    <row r="14" spans="4:4" x14ac:dyDescent="0.3">
      <c r="D14" s="64" t="s">
        <v>59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400"/>
  <sheetViews>
    <sheetView showGridLines="0" showZeros="0" topLeftCell="B4" zoomScale="70" zoomScaleNormal="70" workbookViewId="0">
      <pane xSplit="5" ySplit="4" topLeftCell="G8" activePane="bottomRight" state="frozen"/>
      <selection activeCell="B4" sqref="B4"/>
      <selection pane="topRight" activeCell="G4" sqref="G4"/>
      <selection pane="bottomLeft" activeCell="B8" sqref="B8"/>
      <selection pane="bottomRight" activeCell="O264" sqref="O264"/>
    </sheetView>
  </sheetViews>
  <sheetFormatPr defaultColWidth="9.140625" defaultRowHeight="15" x14ac:dyDescent="0.25"/>
  <cols>
    <col min="1" max="1" width="3" style="3" customWidth="1"/>
    <col min="2" max="2" width="9.7109375" style="3" customWidth="1"/>
    <col min="3" max="3" width="12.140625" style="3" customWidth="1"/>
    <col min="4" max="10" width="14.28515625" style="3" customWidth="1"/>
    <col min="11" max="11" width="15.140625" style="3" customWidth="1"/>
    <col min="12" max="12" width="5.140625" style="3" customWidth="1"/>
    <col min="13" max="13" width="34.42578125" style="3" customWidth="1"/>
    <col min="14" max="15" width="15.42578125" style="4" customWidth="1"/>
    <col min="16" max="16" width="17.5703125" style="3" customWidth="1"/>
    <col min="17" max="17" width="12.42578125" style="3" bestFit="1" customWidth="1"/>
    <col min="18" max="16384" width="9.140625" style="3"/>
  </cols>
  <sheetData>
    <row r="1" spans="2:17" ht="6.75" customHeight="1" x14ac:dyDescent="0.25"/>
    <row r="2" spans="2:17" ht="15.75" thickBot="1" x14ac:dyDescent="0.3"/>
    <row r="3" spans="2:17" ht="31.5" customHeight="1" thickBot="1" x14ac:dyDescent="0.3">
      <c r="B3" s="142" t="s">
        <v>13</v>
      </c>
      <c r="C3" s="142"/>
      <c r="D3" s="142"/>
      <c r="E3" s="142"/>
      <c r="F3" s="142"/>
      <c r="G3" s="142"/>
      <c r="H3" s="142"/>
      <c r="I3" s="142"/>
      <c r="J3" s="142"/>
      <c r="K3" s="143"/>
      <c r="M3" s="147" t="s">
        <v>6</v>
      </c>
      <c r="N3" s="148"/>
      <c r="O3" s="149"/>
    </row>
    <row r="4" spans="2:17" ht="27.75" customHeight="1" thickBot="1" x14ac:dyDescent="0.3">
      <c r="B4" s="150" t="s">
        <v>0</v>
      </c>
      <c r="C4" s="151"/>
      <c r="D4" s="154" t="s">
        <v>24</v>
      </c>
      <c r="E4" s="151" t="s">
        <v>1</v>
      </c>
      <c r="F4" s="157" t="s">
        <v>27</v>
      </c>
      <c r="G4" s="158"/>
      <c r="H4" s="151" t="s">
        <v>2</v>
      </c>
      <c r="I4" s="151"/>
      <c r="J4" s="159" t="s">
        <v>9</v>
      </c>
      <c r="K4" s="161" t="s">
        <v>3</v>
      </c>
      <c r="M4" s="163" t="s">
        <v>16</v>
      </c>
      <c r="N4" s="164"/>
      <c r="O4" s="165"/>
      <c r="P4" s="29" t="s">
        <v>31</v>
      </c>
    </row>
    <row r="5" spans="2:17" ht="37.5" customHeight="1" thickBot="1" x14ac:dyDescent="0.3">
      <c r="B5" s="152"/>
      <c r="C5" s="153"/>
      <c r="D5" s="155"/>
      <c r="E5" s="156"/>
      <c r="F5" s="62" t="s">
        <v>11</v>
      </c>
      <c r="G5" s="62" t="s">
        <v>10</v>
      </c>
      <c r="H5" s="62" t="s">
        <v>4</v>
      </c>
      <c r="I5" s="63" t="s">
        <v>5</v>
      </c>
      <c r="J5" s="160"/>
      <c r="K5" s="162"/>
      <c r="M5" s="166" t="str">
        <f>Calculator!N3</f>
        <v>Tata India Shariah Equity Fund</v>
      </c>
      <c r="N5" s="167"/>
      <c r="O5" s="168"/>
      <c r="P5" s="36" t="str">
        <f>Calculator!N5</f>
        <v>2024-25</v>
      </c>
    </row>
    <row r="6" spans="2:17" ht="46.5" customHeight="1" x14ac:dyDescent="0.25">
      <c r="B6" s="133" t="s">
        <v>12</v>
      </c>
      <c r="C6" s="134"/>
      <c r="D6" s="30">
        <f>VLOOKUP(P5,'Data Sheet'!$J$3:$M$35,4,0)</f>
        <v>45382</v>
      </c>
      <c r="E6" s="26"/>
      <c r="F6" s="27"/>
      <c r="G6" s="34">
        <f>Calculator!N7</f>
        <v>0</v>
      </c>
      <c r="H6" s="28"/>
      <c r="I6" s="35">
        <f>Calculator!AD7</f>
        <v>0</v>
      </c>
      <c r="J6" s="23"/>
      <c r="K6" s="12">
        <f>J6*I6</f>
        <v>0</v>
      </c>
      <c r="M6" s="43" t="s">
        <v>7</v>
      </c>
      <c r="N6" s="5" t="str">
        <f>CONCATENATE(TEXT(EOMONTH(D6,0)+1,"DD-MMM-YYYY")," - ",TEXT(EOMONTH(D6,6),"DD-MMM-YYYY"))</f>
        <v>01-Apr-2024 - 30-Sep-2024</v>
      </c>
      <c r="O6" s="6" t="str">
        <f>CONCATENATE(TEXT(EOMONTH(D6,6)+1,"DD-MMM-YYYY")," - ",TEXT(EOMONTH(D6,12),"DD-MMM-YYYY"))</f>
        <v>01-Oct-2024 - 31-Mar-2025</v>
      </c>
    </row>
    <row r="7" spans="2:17" ht="18" customHeight="1" x14ac:dyDescent="0.25">
      <c r="B7" s="135" t="s">
        <v>25</v>
      </c>
      <c r="C7" s="137" t="str">
        <f>CONCATENATE(TEXT(D6+1,"DD-MMM-YYYY")," to ",TEXT(D189,"DD-MMM-YYYY"))</f>
        <v>01-Apr-2024 to 30-Sep-2024</v>
      </c>
      <c r="D7" s="31">
        <f>IF((Calculator!C7)="",0,(Calculator!C7))</f>
        <v>0</v>
      </c>
      <c r="E7" s="32">
        <f>IF((Calculator!D7)="",0,(Calculator!D7))</f>
        <v>0</v>
      </c>
      <c r="F7" s="33">
        <f>IF((Calculator!E7)="",0,(Calculator!E7))</f>
        <v>0</v>
      </c>
      <c r="G7" s="7">
        <f t="shared" ref="G7" si="0">G6+F7</f>
        <v>0</v>
      </c>
      <c r="H7" s="8">
        <f t="shared" ref="H7:H16" si="1">IF(E7=0,0,ROUND((F7/E7),3))</f>
        <v>0</v>
      </c>
      <c r="I7" s="7">
        <f t="shared" ref="I7" si="2">I6+H7</f>
        <v>0</v>
      </c>
      <c r="J7" s="9">
        <f>IF(F7=0,0,D7-D6)</f>
        <v>0</v>
      </c>
      <c r="K7" s="10">
        <f>J7*I6</f>
        <v>0</v>
      </c>
      <c r="L7" s="3">
        <v>1</v>
      </c>
      <c r="M7" s="51" t="s">
        <v>40</v>
      </c>
      <c r="N7" s="52">
        <f>IFERROR(VLOOKUP(CONCATENATE($M$5,EOMONTH(D6,0)+1),'Purging Ratios'!$B$1:$F$17,5,0),0)</f>
        <v>2.1802093394658053E-4</v>
      </c>
      <c r="O7" s="53">
        <f>IFERROR(VLOOKUP(CONCATENATE($M$5,EOMONTH(D6,6)+1),'Purging Ratios'!$B$1:$F$17,5,0),0)</f>
        <v>2.2495826039466683E-4</v>
      </c>
    </row>
    <row r="8" spans="2:17" ht="18" customHeight="1" x14ac:dyDescent="0.25">
      <c r="B8" s="136"/>
      <c r="C8" s="138"/>
      <c r="D8" s="31">
        <f>IF((Calculator!C8)="",0,(Calculator!C8))</f>
        <v>0</v>
      </c>
      <c r="E8" s="32">
        <f>IF((Calculator!D8)="",0,(Calculator!D8))</f>
        <v>0</v>
      </c>
      <c r="F8" s="33">
        <f>IF((Calculator!E8)="",0,(Calculator!E8))</f>
        <v>0</v>
      </c>
      <c r="G8" s="7">
        <f t="shared" ref="G8:G71" si="3">G7+F8</f>
        <v>0</v>
      </c>
      <c r="H8" s="8">
        <f t="shared" si="1"/>
        <v>0</v>
      </c>
      <c r="I8" s="7">
        <f t="shared" ref="I8:I71" si="4">I7+H8</f>
        <v>0</v>
      </c>
      <c r="J8" s="9">
        <f t="shared" ref="J8:J15" si="5">IF(F8=0,0,D8-D7)</f>
        <v>0</v>
      </c>
      <c r="K8" s="10">
        <f>J8*I7</f>
        <v>0</v>
      </c>
      <c r="L8" s="3">
        <v>2</v>
      </c>
      <c r="M8" s="44" t="s">
        <v>41</v>
      </c>
      <c r="N8" s="45">
        <f>IFERROR(VLOOKUP(CONCATENATE($M$5,EOMONTH(D6,0)+1),'Purging Ratios'!$B$1:$F$16,8,0),0)</f>
        <v>0</v>
      </c>
      <c r="O8" s="46">
        <f>IFERROR(VLOOKUP(CONCATENATE($M$5,EOMONTH(D6,6)+1),'Purging Ratios'!$B$1:$F$16,8,0),0)</f>
        <v>0</v>
      </c>
      <c r="Q8" s="3" t="s">
        <v>424</v>
      </c>
    </row>
    <row r="9" spans="2:17" ht="18" customHeight="1" x14ac:dyDescent="0.25">
      <c r="B9" s="136"/>
      <c r="C9" s="138"/>
      <c r="D9" s="31">
        <f>IF((Calculator!C9)="",0,(Calculator!C9))</f>
        <v>0</v>
      </c>
      <c r="E9" s="32">
        <f>IF((Calculator!D9)="",0,(Calculator!D9))</f>
        <v>0</v>
      </c>
      <c r="F9" s="33">
        <f>IF((Calculator!E9)="",0,(Calculator!E9))</f>
        <v>0</v>
      </c>
      <c r="G9" s="7">
        <f t="shared" si="3"/>
        <v>0</v>
      </c>
      <c r="H9" s="8">
        <f t="shared" si="1"/>
        <v>0</v>
      </c>
      <c r="I9" s="7">
        <f t="shared" si="4"/>
        <v>0</v>
      </c>
      <c r="J9" s="9">
        <f t="shared" si="5"/>
        <v>0</v>
      </c>
      <c r="K9" s="10">
        <f>J9*I8</f>
        <v>0</v>
      </c>
      <c r="L9" s="3">
        <v>3</v>
      </c>
      <c r="M9" s="57" t="s">
        <v>8</v>
      </c>
      <c r="N9" s="58">
        <f>SUM(K6:K189)</f>
        <v>0</v>
      </c>
      <c r="O9" s="59">
        <f>SUM(K190:K372)</f>
        <v>0</v>
      </c>
      <c r="Q9" s="74">
        <f>VLOOKUP(P5,'Data Sheet'!D:M,10,0)</f>
        <v>45382</v>
      </c>
    </row>
    <row r="10" spans="2:17" ht="18" customHeight="1" x14ac:dyDescent="0.25">
      <c r="B10" s="136"/>
      <c r="C10" s="138"/>
      <c r="D10" s="31">
        <f>IF((Calculator!C10)="",0,(Calculator!C10))</f>
        <v>0</v>
      </c>
      <c r="E10" s="32">
        <f>IF((Calculator!D10)="",0,(Calculator!D10))</f>
        <v>0</v>
      </c>
      <c r="F10" s="33">
        <f>IF((Calculator!E10)="",0,(Calculator!E10))</f>
        <v>0</v>
      </c>
      <c r="G10" s="7">
        <f t="shared" si="3"/>
        <v>0</v>
      </c>
      <c r="H10" s="8">
        <f t="shared" si="1"/>
        <v>0</v>
      </c>
      <c r="I10" s="7">
        <f t="shared" si="4"/>
        <v>0</v>
      </c>
      <c r="J10" s="9">
        <f t="shared" si="5"/>
        <v>0</v>
      </c>
      <c r="K10" s="10">
        <f>J10*I9</f>
        <v>0</v>
      </c>
      <c r="L10" s="3">
        <v>4</v>
      </c>
      <c r="M10" s="54" t="s">
        <v>42</v>
      </c>
      <c r="N10" s="55">
        <f>N9*N7</f>
        <v>0</v>
      </c>
      <c r="O10" s="56">
        <f>O9*O7</f>
        <v>0</v>
      </c>
      <c r="Q10" s="74">
        <f>EOMONTH(Q9,12)+1</f>
        <v>45748</v>
      </c>
    </row>
    <row r="11" spans="2:17" ht="18" customHeight="1" thickBot="1" x14ac:dyDescent="0.3">
      <c r="B11" s="136"/>
      <c r="C11" s="138"/>
      <c r="D11" s="31">
        <f>IF((Calculator!C11)="",0,(Calculator!C11))</f>
        <v>0</v>
      </c>
      <c r="E11" s="32">
        <f>IF((Calculator!D11)="",0,(Calculator!D11))</f>
        <v>0</v>
      </c>
      <c r="F11" s="33">
        <f>IF((Calculator!E11)="",0,(Calculator!E11))</f>
        <v>0</v>
      </c>
      <c r="G11" s="7">
        <f t="shared" si="3"/>
        <v>0</v>
      </c>
      <c r="H11" s="8">
        <f t="shared" si="1"/>
        <v>0</v>
      </c>
      <c r="I11" s="7">
        <f t="shared" si="4"/>
        <v>0</v>
      </c>
      <c r="J11" s="9">
        <f t="shared" si="5"/>
        <v>0</v>
      </c>
      <c r="K11" s="10">
        <f t="shared" ref="K11:K15" si="6">J11*I10</f>
        <v>0</v>
      </c>
      <c r="L11" s="3">
        <v>5</v>
      </c>
      <c r="M11" s="47" t="s">
        <v>43</v>
      </c>
      <c r="N11" s="48">
        <f>N9*N8</f>
        <v>0</v>
      </c>
      <c r="O11" s="49">
        <f>O9*O8</f>
        <v>0</v>
      </c>
    </row>
    <row r="12" spans="2:17" ht="18" customHeight="1" x14ac:dyDescent="0.25">
      <c r="B12" s="136"/>
      <c r="C12" s="138"/>
      <c r="D12" s="31">
        <f>IF((Calculator!C12)="",0,(Calculator!C12))</f>
        <v>0</v>
      </c>
      <c r="E12" s="32">
        <f>IF((Calculator!D12)="",0,(Calculator!D12))</f>
        <v>0</v>
      </c>
      <c r="F12" s="33">
        <f>IF((Calculator!E12)="",0,(Calculator!E12))</f>
        <v>0</v>
      </c>
      <c r="G12" s="7">
        <f t="shared" si="3"/>
        <v>0</v>
      </c>
      <c r="H12" s="8">
        <f t="shared" si="1"/>
        <v>0</v>
      </c>
      <c r="I12" s="7">
        <f t="shared" si="4"/>
        <v>0</v>
      </c>
      <c r="J12" s="9">
        <f t="shared" si="5"/>
        <v>0</v>
      </c>
      <c r="K12" s="10">
        <f t="shared" si="6"/>
        <v>0</v>
      </c>
      <c r="L12" s="3">
        <v>6</v>
      </c>
      <c r="M12" s="169"/>
      <c r="N12" s="172">
        <f>N10+O10</f>
        <v>0</v>
      </c>
      <c r="O12" s="172"/>
    </row>
    <row r="13" spans="2:17" ht="18" customHeight="1" x14ac:dyDescent="0.25">
      <c r="B13" s="136"/>
      <c r="C13" s="138"/>
      <c r="D13" s="31">
        <f>IF((Calculator!C13)="",0,(Calculator!C13))</f>
        <v>0</v>
      </c>
      <c r="E13" s="32">
        <f>IF((Calculator!D13)="",0,(Calculator!D13))</f>
        <v>0</v>
      </c>
      <c r="F13" s="33">
        <f>IF((Calculator!E13)="",0,(Calculator!E13))</f>
        <v>0</v>
      </c>
      <c r="G13" s="7">
        <f t="shared" si="3"/>
        <v>0</v>
      </c>
      <c r="H13" s="8">
        <f t="shared" si="1"/>
        <v>0</v>
      </c>
      <c r="I13" s="7">
        <f t="shared" si="4"/>
        <v>0</v>
      </c>
      <c r="J13" s="9">
        <f t="shared" si="5"/>
        <v>0</v>
      </c>
      <c r="K13" s="10">
        <f t="shared" si="6"/>
        <v>0</v>
      </c>
      <c r="L13" s="3">
        <v>7</v>
      </c>
      <c r="M13" s="170"/>
      <c r="N13" s="173"/>
      <c r="O13" s="173"/>
    </row>
    <row r="14" spans="2:17" ht="18" customHeight="1" x14ac:dyDescent="0.25">
      <c r="B14" s="136"/>
      <c r="C14" s="138"/>
      <c r="D14" s="31">
        <f>IF((Calculator!C14)="",0,(Calculator!C14))</f>
        <v>0</v>
      </c>
      <c r="E14" s="32">
        <f>IF((Calculator!D14)="",0,(Calculator!D14))</f>
        <v>0</v>
      </c>
      <c r="F14" s="33">
        <f>IF((Calculator!E14)="",0,(Calculator!E14))</f>
        <v>0</v>
      </c>
      <c r="G14" s="7">
        <f t="shared" si="3"/>
        <v>0</v>
      </c>
      <c r="H14" s="8">
        <f t="shared" si="1"/>
        <v>0</v>
      </c>
      <c r="I14" s="7">
        <f t="shared" si="4"/>
        <v>0</v>
      </c>
      <c r="J14" s="9">
        <f t="shared" si="5"/>
        <v>0</v>
      </c>
      <c r="K14" s="10">
        <f t="shared" si="6"/>
        <v>0</v>
      </c>
      <c r="L14" s="3">
        <v>8</v>
      </c>
      <c r="M14" s="170"/>
      <c r="N14" s="173"/>
      <c r="O14" s="173"/>
    </row>
    <row r="15" spans="2:17" ht="18" customHeight="1" thickBot="1" x14ac:dyDescent="0.3">
      <c r="B15" s="136"/>
      <c r="C15" s="138"/>
      <c r="D15" s="31">
        <f>IF((Calculator!C15)="",0,(Calculator!C15))</f>
        <v>0</v>
      </c>
      <c r="E15" s="32">
        <f>IF((Calculator!D15)="",0,(Calculator!D15))</f>
        <v>0</v>
      </c>
      <c r="F15" s="33">
        <f>IF((Calculator!E15)="",0,(Calculator!E15))</f>
        <v>0</v>
      </c>
      <c r="G15" s="7">
        <f t="shared" si="3"/>
        <v>0</v>
      </c>
      <c r="H15" s="8">
        <f t="shared" si="1"/>
        <v>0</v>
      </c>
      <c r="I15" s="7">
        <f t="shared" si="4"/>
        <v>0</v>
      </c>
      <c r="J15" s="9">
        <f t="shared" si="5"/>
        <v>0</v>
      </c>
      <c r="K15" s="10">
        <f t="shared" si="6"/>
        <v>0</v>
      </c>
      <c r="L15" s="3">
        <v>9</v>
      </c>
      <c r="M15" s="171"/>
      <c r="N15" s="174"/>
      <c r="O15" s="174"/>
    </row>
    <row r="16" spans="2:17" ht="18" customHeight="1" thickBot="1" x14ac:dyDescent="0.3">
      <c r="B16" s="136"/>
      <c r="C16" s="138"/>
      <c r="D16" s="31">
        <f>IF((Calculator!C16)="",0,(Calculator!C16))</f>
        <v>0</v>
      </c>
      <c r="E16" s="32">
        <f>IF((Calculator!D16)="",0,(Calculator!D16))</f>
        <v>0</v>
      </c>
      <c r="F16" s="33">
        <f>IF((Calculator!E16)="",0,(Calculator!E16))</f>
        <v>0</v>
      </c>
      <c r="G16" s="7">
        <f t="shared" si="3"/>
        <v>0</v>
      </c>
      <c r="H16" s="8">
        <f t="shared" si="1"/>
        <v>0</v>
      </c>
      <c r="I16" s="7">
        <f t="shared" si="4"/>
        <v>0</v>
      </c>
      <c r="J16" s="9">
        <f t="shared" ref="J16" si="7">IF(F16=0,0,D16-D15)</f>
        <v>0</v>
      </c>
      <c r="K16" s="10">
        <f t="shared" ref="K16" si="8">J16*I15</f>
        <v>0</v>
      </c>
      <c r="L16" s="3">
        <v>10</v>
      </c>
    </row>
    <row r="17" spans="2:16" ht="18" customHeight="1" x14ac:dyDescent="0.25">
      <c r="B17" s="136"/>
      <c r="C17" s="138"/>
      <c r="D17" s="31">
        <f>IF((Calculator!C17)="",0,(Calculator!C17))</f>
        <v>0</v>
      </c>
      <c r="E17" s="32">
        <f>IF((Calculator!D17)="",0,(Calculator!D17))</f>
        <v>0</v>
      </c>
      <c r="F17" s="33">
        <f>IF((Calculator!E17)="",0,(Calculator!E17))</f>
        <v>0</v>
      </c>
      <c r="G17" s="7">
        <f t="shared" si="3"/>
        <v>0</v>
      </c>
      <c r="H17" s="8">
        <f>IF(E17=0,0,ROUND((F17/E17),3))</f>
        <v>0</v>
      </c>
      <c r="I17" s="7">
        <f t="shared" si="4"/>
        <v>0</v>
      </c>
      <c r="J17" s="9">
        <f t="shared" ref="J17:J42" si="9">IF(F17=0,0,D17-D16)</f>
        <v>0</v>
      </c>
      <c r="K17" s="10">
        <f t="shared" ref="K17:K42" si="10">J17*I16</f>
        <v>0</v>
      </c>
      <c r="L17" s="3">
        <v>11</v>
      </c>
      <c r="M17" s="175" t="s">
        <v>44</v>
      </c>
      <c r="N17" s="176"/>
      <c r="O17" s="176"/>
      <c r="P17" s="177"/>
    </row>
    <row r="18" spans="2:16" ht="18" customHeight="1" thickBot="1" x14ac:dyDescent="0.3">
      <c r="B18" s="136"/>
      <c r="C18" s="138"/>
      <c r="D18" s="31">
        <f>IF((Calculator!C18)="",0,(Calculator!C18))</f>
        <v>0</v>
      </c>
      <c r="E18" s="32">
        <f>IF((Calculator!D18)="",0,(Calculator!D18))</f>
        <v>0</v>
      </c>
      <c r="F18" s="33">
        <f>IF((Calculator!E18)="",0,(Calculator!E18))</f>
        <v>0</v>
      </c>
      <c r="G18" s="7">
        <f t="shared" si="3"/>
        <v>0</v>
      </c>
      <c r="H18" s="8">
        <f t="shared" ref="H18:H81" si="11">IF(E18=0,0,ROUND((F18/E18),3))</f>
        <v>0</v>
      </c>
      <c r="I18" s="7">
        <f t="shared" si="4"/>
        <v>0</v>
      </c>
      <c r="J18" s="9">
        <f t="shared" si="9"/>
        <v>0</v>
      </c>
      <c r="K18" s="10">
        <f t="shared" si="10"/>
        <v>0</v>
      </c>
      <c r="L18" s="3">
        <v>12</v>
      </c>
      <c r="M18" s="178"/>
      <c r="N18" s="179"/>
      <c r="O18" s="179"/>
      <c r="P18" s="180"/>
    </row>
    <row r="19" spans="2:16" ht="18" customHeight="1" x14ac:dyDescent="0.25">
      <c r="B19" s="136"/>
      <c r="C19" s="138"/>
      <c r="D19" s="31">
        <f>IF((Calculator!C19)="",0,(Calculator!C19))</f>
        <v>0</v>
      </c>
      <c r="E19" s="32">
        <f>IF((Calculator!D19)="",0,(Calculator!D19))</f>
        <v>0</v>
      </c>
      <c r="F19" s="33">
        <f>IF((Calculator!E19)="",0,(Calculator!E19))</f>
        <v>0</v>
      </c>
      <c r="G19" s="7">
        <f t="shared" si="3"/>
        <v>0</v>
      </c>
      <c r="H19" s="8">
        <f t="shared" si="11"/>
        <v>0</v>
      </c>
      <c r="I19" s="7">
        <f t="shared" si="4"/>
        <v>0</v>
      </c>
      <c r="J19" s="9">
        <f t="shared" si="9"/>
        <v>0</v>
      </c>
      <c r="K19" s="10">
        <f t="shared" si="10"/>
        <v>0</v>
      </c>
      <c r="L19" s="3">
        <v>13</v>
      </c>
      <c r="M19" s="181" t="s">
        <v>39</v>
      </c>
      <c r="N19" s="182"/>
      <c r="O19" s="182"/>
      <c r="P19" s="183"/>
    </row>
    <row r="20" spans="2:16" ht="18" customHeight="1" x14ac:dyDescent="0.25">
      <c r="B20" s="136"/>
      <c r="C20" s="138"/>
      <c r="D20" s="31">
        <f>IF((Calculator!C20)="",0,(Calculator!C20))</f>
        <v>0</v>
      </c>
      <c r="E20" s="32">
        <f>IF((Calculator!D20)="",0,(Calculator!D20))</f>
        <v>0</v>
      </c>
      <c r="F20" s="33">
        <f>IF((Calculator!E20)="",0,(Calculator!E20))</f>
        <v>0</v>
      </c>
      <c r="G20" s="7">
        <f t="shared" si="3"/>
        <v>0</v>
      </c>
      <c r="H20" s="8">
        <f t="shared" si="11"/>
        <v>0</v>
      </c>
      <c r="I20" s="7">
        <f t="shared" si="4"/>
        <v>0</v>
      </c>
      <c r="J20" s="9">
        <f t="shared" si="9"/>
        <v>0</v>
      </c>
      <c r="K20" s="10">
        <f t="shared" si="10"/>
        <v>0</v>
      </c>
      <c r="L20" s="3">
        <v>14</v>
      </c>
      <c r="M20" s="184"/>
      <c r="N20" s="185"/>
      <c r="O20" s="185"/>
      <c r="P20" s="186"/>
    </row>
    <row r="21" spans="2:16" ht="18" customHeight="1" x14ac:dyDescent="0.25">
      <c r="B21" s="136"/>
      <c r="C21" s="138"/>
      <c r="D21" s="31">
        <f>IF((Calculator!C21)="",0,(Calculator!C21))</f>
        <v>0</v>
      </c>
      <c r="E21" s="32">
        <f>IF((Calculator!D21)="",0,(Calculator!D21))</f>
        <v>0</v>
      </c>
      <c r="F21" s="33">
        <f>IF((Calculator!E21)="",0,(Calculator!E21))</f>
        <v>0</v>
      </c>
      <c r="G21" s="7">
        <f t="shared" si="3"/>
        <v>0</v>
      </c>
      <c r="H21" s="8">
        <f t="shared" si="11"/>
        <v>0</v>
      </c>
      <c r="I21" s="7">
        <f t="shared" si="4"/>
        <v>0</v>
      </c>
      <c r="J21" s="9">
        <f t="shared" si="9"/>
        <v>0</v>
      </c>
      <c r="K21" s="10">
        <f t="shared" si="10"/>
        <v>0</v>
      </c>
      <c r="L21" s="3">
        <v>15</v>
      </c>
      <c r="M21" s="184"/>
      <c r="N21" s="185"/>
      <c r="O21" s="185"/>
      <c r="P21" s="186"/>
    </row>
    <row r="22" spans="2:16" ht="18" customHeight="1" x14ac:dyDescent="0.25">
      <c r="B22" s="136"/>
      <c r="C22" s="138"/>
      <c r="D22" s="31">
        <f>IF((Calculator!C22)="",0,(Calculator!C22))</f>
        <v>0</v>
      </c>
      <c r="E22" s="32">
        <f>IF((Calculator!D22)="",0,(Calculator!D22))</f>
        <v>0</v>
      </c>
      <c r="F22" s="33">
        <f>IF((Calculator!E22)="",0,(Calculator!E22))</f>
        <v>0</v>
      </c>
      <c r="G22" s="7">
        <f t="shared" si="3"/>
        <v>0</v>
      </c>
      <c r="H22" s="8">
        <f t="shared" si="11"/>
        <v>0</v>
      </c>
      <c r="I22" s="7">
        <f t="shared" si="4"/>
        <v>0</v>
      </c>
      <c r="J22" s="9">
        <f t="shared" si="9"/>
        <v>0</v>
      </c>
      <c r="K22" s="10">
        <f t="shared" si="10"/>
        <v>0</v>
      </c>
      <c r="L22" s="3">
        <v>16</v>
      </c>
      <c r="M22" s="184"/>
      <c r="N22" s="185"/>
      <c r="O22" s="185"/>
      <c r="P22" s="186"/>
    </row>
    <row r="23" spans="2:16" ht="18" customHeight="1" x14ac:dyDescent="0.25">
      <c r="B23" s="136"/>
      <c r="C23" s="138"/>
      <c r="D23" s="31">
        <f>IF((Calculator!C23)="",0,(Calculator!C23))</f>
        <v>0</v>
      </c>
      <c r="E23" s="32">
        <f>IF((Calculator!D23)="",0,(Calculator!D23))</f>
        <v>0</v>
      </c>
      <c r="F23" s="33">
        <f>IF((Calculator!E23)="",0,(Calculator!E23))</f>
        <v>0</v>
      </c>
      <c r="G23" s="7">
        <f t="shared" si="3"/>
        <v>0</v>
      </c>
      <c r="H23" s="8">
        <f t="shared" si="11"/>
        <v>0</v>
      </c>
      <c r="I23" s="7">
        <f t="shared" si="4"/>
        <v>0</v>
      </c>
      <c r="J23" s="9">
        <f t="shared" si="9"/>
        <v>0</v>
      </c>
      <c r="K23" s="10">
        <f t="shared" si="10"/>
        <v>0</v>
      </c>
      <c r="L23" s="3">
        <v>17</v>
      </c>
      <c r="M23" s="184"/>
      <c r="N23" s="185"/>
      <c r="O23" s="185"/>
      <c r="P23" s="186"/>
    </row>
    <row r="24" spans="2:16" ht="18" customHeight="1" x14ac:dyDescent="0.25">
      <c r="B24" s="136"/>
      <c r="C24" s="138"/>
      <c r="D24" s="31">
        <f>IF((Calculator!C24)="",0,(Calculator!C24))</f>
        <v>0</v>
      </c>
      <c r="E24" s="32">
        <f>IF((Calculator!D24)="",0,(Calculator!D24))</f>
        <v>0</v>
      </c>
      <c r="F24" s="33">
        <f>IF((Calculator!E24)="",0,(Calculator!E24))</f>
        <v>0</v>
      </c>
      <c r="G24" s="7">
        <f t="shared" si="3"/>
        <v>0</v>
      </c>
      <c r="H24" s="8">
        <f t="shared" si="11"/>
        <v>0</v>
      </c>
      <c r="I24" s="7">
        <f t="shared" si="4"/>
        <v>0</v>
      </c>
      <c r="J24" s="9">
        <f t="shared" si="9"/>
        <v>0</v>
      </c>
      <c r="K24" s="10">
        <f t="shared" si="10"/>
        <v>0</v>
      </c>
      <c r="L24" s="3">
        <v>18</v>
      </c>
      <c r="M24" s="184"/>
      <c r="N24" s="185"/>
      <c r="O24" s="185"/>
      <c r="P24" s="186"/>
    </row>
    <row r="25" spans="2:16" ht="18" customHeight="1" x14ac:dyDescent="0.25">
      <c r="B25" s="136"/>
      <c r="C25" s="138"/>
      <c r="D25" s="31">
        <f>IF((Calculator!C25)="",0,(Calculator!C25))</f>
        <v>0</v>
      </c>
      <c r="E25" s="32">
        <f>IF((Calculator!D25)="",0,(Calculator!D25))</f>
        <v>0</v>
      </c>
      <c r="F25" s="33">
        <f>IF((Calculator!E25)="",0,(Calculator!E25))</f>
        <v>0</v>
      </c>
      <c r="G25" s="7">
        <f t="shared" si="3"/>
        <v>0</v>
      </c>
      <c r="H25" s="8">
        <f t="shared" si="11"/>
        <v>0</v>
      </c>
      <c r="I25" s="7">
        <f t="shared" si="4"/>
        <v>0</v>
      </c>
      <c r="J25" s="9">
        <f t="shared" si="9"/>
        <v>0</v>
      </c>
      <c r="K25" s="10">
        <f t="shared" si="10"/>
        <v>0</v>
      </c>
      <c r="L25" s="3">
        <v>19</v>
      </c>
      <c r="M25" s="184"/>
      <c r="N25" s="185"/>
      <c r="O25" s="185"/>
      <c r="P25" s="186"/>
    </row>
    <row r="26" spans="2:16" ht="18" customHeight="1" x14ac:dyDescent="0.25">
      <c r="B26" s="136"/>
      <c r="C26" s="138"/>
      <c r="D26" s="31">
        <f>IF((Calculator!C26)="",0,(Calculator!C26))</f>
        <v>0</v>
      </c>
      <c r="E26" s="32">
        <f>IF((Calculator!D26)="",0,(Calculator!D26))</f>
        <v>0</v>
      </c>
      <c r="F26" s="33">
        <f>IF((Calculator!E26)="",0,(Calculator!E26))</f>
        <v>0</v>
      </c>
      <c r="G26" s="7">
        <f t="shared" si="3"/>
        <v>0</v>
      </c>
      <c r="H26" s="8">
        <f t="shared" si="11"/>
        <v>0</v>
      </c>
      <c r="I26" s="7">
        <f t="shared" si="4"/>
        <v>0</v>
      </c>
      <c r="J26" s="9">
        <f t="shared" si="9"/>
        <v>0</v>
      </c>
      <c r="K26" s="10">
        <f t="shared" si="10"/>
        <v>0</v>
      </c>
      <c r="L26" s="3">
        <v>20</v>
      </c>
      <c r="M26" s="184"/>
      <c r="N26" s="185"/>
      <c r="O26" s="185"/>
      <c r="P26" s="186"/>
    </row>
    <row r="27" spans="2:16" ht="18" customHeight="1" x14ac:dyDescent="0.25">
      <c r="B27" s="136"/>
      <c r="C27" s="138"/>
      <c r="D27" s="31">
        <f>IF((Calculator!C27)="",0,(Calculator!C27))</f>
        <v>0</v>
      </c>
      <c r="E27" s="32">
        <f>IF((Calculator!D27)="",0,(Calculator!D27))</f>
        <v>0</v>
      </c>
      <c r="F27" s="33">
        <f>IF((Calculator!E27)="",0,(Calculator!E27))</f>
        <v>0</v>
      </c>
      <c r="G27" s="7">
        <f t="shared" si="3"/>
        <v>0</v>
      </c>
      <c r="H27" s="8">
        <f t="shared" si="11"/>
        <v>0</v>
      </c>
      <c r="I27" s="7">
        <f t="shared" si="4"/>
        <v>0</v>
      </c>
      <c r="J27" s="9">
        <f t="shared" si="9"/>
        <v>0</v>
      </c>
      <c r="K27" s="10">
        <f t="shared" si="10"/>
        <v>0</v>
      </c>
      <c r="L27" s="3">
        <v>21</v>
      </c>
      <c r="M27" s="184"/>
      <c r="N27" s="185"/>
      <c r="O27" s="185"/>
      <c r="P27" s="186"/>
    </row>
    <row r="28" spans="2:16" ht="18" customHeight="1" x14ac:dyDescent="0.25">
      <c r="B28" s="136"/>
      <c r="C28" s="138"/>
      <c r="D28" s="31">
        <f>IF((Calculator!C28)="",0,(Calculator!C28))</f>
        <v>0</v>
      </c>
      <c r="E28" s="32">
        <f>IF((Calculator!D28)="",0,(Calculator!D28))</f>
        <v>0</v>
      </c>
      <c r="F28" s="33">
        <f>IF((Calculator!E28)="",0,(Calculator!E28))</f>
        <v>0</v>
      </c>
      <c r="G28" s="7">
        <f t="shared" si="3"/>
        <v>0</v>
      </c>
      <c r="H28" s="8">
        <f t="shared" si="11"/>
        <v>0</v>
      </c>
      <c r="I28" s="7">
        <f t="shared" si="4"/>
        <v>0</v>
      </c>
      <c r="J28" s="9">
        <f t="shared" si="9"/>
        <v>0</v>
      </c>
      <c r="K28" s="10">
        <f t="shared" si="10"/>
        <v>0</v>
      </c>
      <c r="L28" s="3">
        <v>22</v>
      </c>
      <c r="M28" s="184"/>
      <c r="N28" s="185"/>
      <c r="O28" s="185"/>
      <c r="P28" s="186"/>
    </row>
    <row r="29" spans="2:16" ht="18" customHeight="1" thickBot="1" x14ac:dyDescent="0.3">
      <c r="B29" s="136"/>
      <c r="C29" s="138"/>
      <c r="D29" s="31">
        <f>IF((Calculator!C29)="",0,(Calculator!C29))</f>
        <v>0</v>
      </c>
      <c r="E29" s="32">
        <f>IF((Calculator!D29)="",0,(Calculator!D29))</f>
        <v>0</v>
      </c>
      <c r="F29" s="33">
        <f>IF((Calculator!E29)="",0,(Calculator!E29))</f>
        <v>0</v>
      </c>
      <c r="G29" s="7">
        <f t="shared" si="3"/>
        <v>0</v>
      </c>
      <c r="H29" s="8">
        <f t="shared" si="11"/>
        <v>0</v>
      </c>
      <c r="I29" s="7">
        <f t="shared" si="4"/>
        <v>0</v>
      </c>
      <c r="J29" s="9">
        <f t="shared" si="9"/>
        <v>0</v>
      </c>
      <c r="K29" s="10">
        <f t="shared" si="10"/>
        <v>0</v>
      </c>
      <c r="L29" s="3">
        <v>23</v>
      </c>
      <c r="M29" s="187"/>
      <c r="N29" s="188"/>
      <c r="O29" s="188"/>
      <c r="P29" s="189"/>
    </row>
    <row r="30" spans="2:16" ht="18" customHeight="1" x14ac:dyDescent="0.25">
      <c r="B30" s="136"/>
      <c r="C30" s="138"/>
      <c r="D30" s="31">
        <f>IF((Calculator!C30)="",0,(Calculator!C30))</f>
        <v>0</v>
      </c>
      <c r="E30" s="32">
        <f>IF((Calculator!D30)="",0,(Calculator!D30))</f>
        <v>0</v>
      </c>
      <c r="F30" s="33">
        <f>IF((Calculator!E30)="",0,(Calculator!E30))</f>
        <v>0</v>
      </c>
      <c r="G30" s="7">
        <f t="shared" si="3"/>
        <v>0</v>
      </c>
      <c r="H30" s="8">
        <f t="shared" si="11"/>
        <v>0</v>
      </c>
      <c r="I30" s="7">
        <f t="shared" si="4"/>
        <v>0</v>
      </c>
      <c r="J30" s="9">
        <f t="shared" si="9"/>
        <v>0</v>
      </c>
      <c r="K30" s="10">
        <f t="shared" si="10"/>
        <v>0</v>
      </c>
      <c r="L30" s="3">
        <v>24</v>
      </c>
    </row>
    <row r="31" spans="2:16" ht="18" customHeight="1" thickBot="1" x14ac:dyDescent="0.3">
      <c r="B31" s="136"/>
      <c r="C31" s="138"/>
      <c r="D31" s="31">
        <f>IF((Calculator!C31)="",0,(Calculator!C31))</f>
        <v>0</v>
      </c>
      <c r="E31" s="32">
        <f>IF((Calculator!D31)="",0,(Calculator!D31))</f>
        <v>0</v>
      </c>
      <c r="F31" s="33">
        <f>IF((Calculator!E31)="",0,(Calculator!E31))</f>
        <v>0</v>
      </c>
      <c r="G31" s="7">
        <f t="shared" si="3"/>
        <v>0</v>
      </c>
      <c r="H31" s="8">
        <f t="shared" si="11"/>
        <v>0</v>
      </c>
      <c r="I31" s="7">
        <f t="shared" si="4"/>
        <v>0</v>
      </c>
      <c r="J31" s="9">
        <f t="shared" si="9"/>
        <v>0</v>
      </c>
      <c r="K31" s="10">
        <f t="shared" si="10"/>
        <v>0</v>
      </c>
      <c r="L31" s="3">
        <v>25</v>
      </c>
    </row>
    <row r="32" spans="2:16" ht="18" customHeight="1" x14ac:dyDescent="0.25">
      <c r="B32" s="136"/>
      <c r="C32" s="138"/>
      <c r="D32" s="31">
        <f>IF((Calculator!C32)="",0,(Calculator!C32))</f>
        <v>0</v>
      </c>
      <c r="E32" s="32">
        <f>IF((Calculator!D32)="",0,(Calculator!D32))</f>
        <v>0</v>
      </c>
      <c r="F32" s="33">
        <f>IF((Calculator!E32)="",0,(Calculator!E32))</f>
        <v>0</v>
      </c>
      <c r="G32" s="7">
        <f t="shared" si="3"/>
        <v>0</v>
      </c>
      <c r="H32" s="8">
        <f t="shared" si="11"/>
        <v>0</v>
      </c>
      <c r="I32" s="7">
        <f t="shared" si="4"/>
        <v>0</v>
      </c>
      <c r="J32" s="9">
        <f t="shared" si="9"/>
        <v>0</v>
      </c>
      <c r="K32" s="10">
        <f t="shared" si="10"/>
        <v>0</v>
      </c>
      <c r="L32" s="3">
        <v>26</v>
      </c>
      <c r="M32" s="42" t="s">
        <v>35</v>
      </c>
      <c r="N32" s="61" t="s">
        <v>49</v>
      </c>
    </row>
    <row r="33" spans="2:16" ht="18" customHeight="1" x14ac:dyDescent="0.25">
      <c r="B33" s="136"/>
      <c r="C33" s="138"/>
      <c r="D33" s="31">
        <f>IF((Calculator!C33)="",0,(Calculator!C33))</f>
        <v>0</v>
      </c>
      <c r="E33" s="32">
        <f>IF((Calculator!D33)="",0,(Calculator!D33))</f>
        <v>0</v>
      </c>
      <c r="F33" s="33">
        <f>IF((Calculator!E33)="",0,(Calculator!E33))</f>
        <v>0</v>
      </c>
      <c r="G33" s="7">
        <f t="shared" si="3"/>
        <v>0</v>
      </c>
      <c r="H33" s="8">
        <f t="shared" si="11"/>
        <v>0</v>
      </c>
      <c r="I33" s="7">
        <f t="shared" si="4"/>
        <v>0</v>
      </c>
      <c r="J33" s="9">
        <f t="shared" si="9"/>
        <v>0</v>
      </c>
      <c r="K33" s="10">
        <f t="shared" si="10"/>
        <v>0</v>
      </c>
      <c r="L33" s="3">
        <v>27</v>
      </c>
      <c r="M33" s="40" t="s">
        <v>36</v>
      </c>
      <c r="N33" s="38" t="s">
        <v>29</v>
      </c>
    </row>
    <row r="34" spans="2:16" ht="18" customHeight="1" x14ac:dyDescent="0.25">
      <c r="B34" s="136"/>
      <c r="C34" s="138"/>
      <c r="D34" s="31">
        <f>IF((Calculator!C34)="",0,(Calculator!C34))</f>
        <v>0</v>
      </c>
      <c r="E34" s="32">
        <f>IF((Calculator!D34)="",0,(Calculator!D34))</f>
        <v>0</v>
      </c>
      <c r="F34" s="33">
        <f>IF((Calculator!E34)="",0,(Calculator!E34))</f>
        <v>0</v>
      </c>
      <c r="G34" s="7">
        <f t="shared" si="3"/>
        <v>0</v>
      </c>
      <c r="H34" s="8">
        <f t="shared" si="11"/>
        <v>0</v>
      </c>
      <c r="I34" s="7">
        <f t="shared" si="4"/>
        <v>0</v>
      </c>
      <c r="J34" s="9">
        <f t="shared" si="9"/>
        <v>0</v>
      </c>
      <c r="K34" s="10">
        <f t="shared" si="10"/>
        <v>0</v>
      </c>
      <c r="L34" s="3">
        <v>28</v>
      </c>
      <c r="M34" s="40" t="s">
        <v>36</v>
      </c>
      <c r="N34" s="38" t="s">
        <v>30</v>
      </c>
    </row>
    <row r="35" spans="2:16" ht="18" customHeight="1" x14ac:dyDescent="0.25">
      <c r="B35" s="136"/>
      <c r="C35" s="138"/>
      <c r="D35" s="31">
        <f>IF((Calculator!C35)="",0,(Calculator!C35))</f>
        <v>0</v>
      </c>
      <c r="E35" s="32">
        <f>IF((Calculator!D35)="",0,(Calculator!D35))</f>
        <v>0</v>
      </c>
      <c r="F35" s="33">
        <f>IF((Calculator!E35)="",0,(Calculator!E35))</f>
        <v>0</v>
      </c>
      <c r="G35" s="7">
        <f t="shared" si="3"/>
        <v>0</v>
      </c>
      <c r="H35" s="8">
        <f t="shared" si="11"/>
        <v>0</v>
      </c>
      <c r="I35" s="7">
        <f t="shared" si="4"/>
        <v>0</v>
      </c>
      <c r="J35" s="9">
        <f t="shared" si="9"/>
        <v>0</v>
      </c>
      <c r="K35" s="10">
        <f t="shared" si="10"/>
        <v>0</v>
      </c>
      <c r="L35" s="3">
        <v>29</v>
      </c>
      <c r="M35" s="40" t="s">
        <v>47</v>
      </c>
      <c r="N35" s="38" t="s">
        <v>32</v>
      </c>
    </row>
    <row r="36" spans="2:16" ht="18" customHeight="1" x14ac:dyDescent="0.25">
      <c r="B36" s="136"/>
      <c r="C36" s="138"/>
      <c r="D36" s="31">
        <f>IF((Calculator!C36)="",0,(Calculator!C36))</f>
        <v>0</v>
      </c>
      <c r="E36" s="32">
        <f>IF((Calculator!D36)="",0,(Calculator!D36))</f>
        <v>0</v>
      </c>
      <c r="F36" s="33">
        <f>IF((Calculator!E36)="",0,(Calculator!E36))</f>
        <v>0</v>
      </c>
      <c r="G36" s="7">
        <f t="shared" si="3"/>
        <v>0</v>
      </c>
      <c r="H36" s="8">
        <f t="shared" si="11"/>
        <v>0</v>
      </c>
      <c r="I36" s="7">
        <f t="shared" si="4"/>
        <v>0</v>
      </c>
      <c r="J36" s="9">
        <f t="shared" si="9"/>
        <v>0</v>
      </c>
      <c r="K36" s="10">
        <f t="shared" si="10"/>
        <v>0</v>
      </c>
      <c r="L36" s="3">
        <v>30</v>
      </c>
      <c r="M36" s="40" t="s">
        <v>36</v>
      </c>
      <c r="N36" s="38" t="s">
        <v>33</v>
      </c>
    </row>
    <row r="37" spans="2:16" ht="18" customHeight="1" x14ac:dyDescent="0.25">
      <c r="B37" s="136"/>
      <c r="C37" s="138"/>
      <c r="D37" s="31">
        <f>IF((Calculator!C37)="",0,(Calculator!C37))</f>
        <v>0</v>
      </c>
      <c r="E37" s="32">
        <f>IF((Calculator!D37)="",0,(Calculator!D37))</f>
        <v>0</v>
      </c>
      <c r="F37" s="33">
        <f>IF((Calculator!E37)="",0,(Calculator!E37))</f>
        <v>0</v>
      </c>
      <c r="G37" s="7">
        <f t="shared" si="3"/>
        <v>0</v>
      </c>
      <c r="H37" s="8">
        <f t="shared" si="11"/>
        <v>0</v>
      </c>
      <c r="I37" s="7">
        <f t="shared" si="4"/>
        <v>0</v>
      </c>
      <c r="J37" s="9">
        <f t="shared" si="9"/>
        <v>0</v>
      </c>
      <c r="K37" s="10">
        <f t="shared" si="10"/>
        <v>0</v>
      </c>
      <c r="L37" s="3">
        <v>31</v>
      </c>
      <c r="M37" s="40" t="s">
        <v>36</v>
      </c>
      <c r="N37" s="38" t="s">
        <v>34</v>
      </c>
    </row>
    <row r="38" spans="2:16" ht="18" customHeight="1" x14ac:dyDescent="0.25">
      <c r="B38" s="136"/>
      <c r="C38" s="138"/>
      <c r="D38" s="31">
        <f>IF((Calculator!C38)="",0,(Calculator!C38))</f>
        <v>0</v>
      </c>
      <c r="E38" s="32">
        <f>IF((Calculator!D38)="",0,(Calculator!D38))</f>
        <v>0</v>
      </c>
      <c r="F38" s="33">
        <f>IF((Calculator!E38)="",0,(Calculator!E38))</f>
        <v>0</v>
      </c>
      <c r="G38" s="7">
        <f t="shared" si="3"/>
        <v>0</v>
      </c>
      <c r="H38" s="8">
        <f t="shared" si="11"/>
        <v>0</v>
      </c>
      <c r="I38" s="7">
        <f t="shared" si="4"/>
        <v>0</v>
      </c>
      <c r="J38" s="9">
        <f t="shared" si="9"/>
        <v>0</v>
      </c>
      <c r="K38" s="10">
        <f t="shared" si="10"/>
        <v>0</v>
      </c>
      <c r="L38" s="3">
        <v>32</v>
      </c>
      <c r="M38" s="40" t="s">
        <v>36</v>
      </c>
      <c r="N38" s="38" t="s">
        <v>37</v>
      </c>
    </row>
    <row r="39" spans="2:16" ht="18" customHeight="1" x14ac:dyDescent="0.25">
      <c r="B39" s="136"/>
      <c r="C39" s="138"/>
      <c r="D39" s="31">
        <f>IF((Calculator!C39)="",0,(Calculator!C39))</f>
        <v>0</v>
      </c>
      <c r="E39" s="32">
        <f>IF((Calculator!D39)="",0,(Calculator!D39))</f>
        <v>0</v>
      </c>
      <c r="F39" s="33">
        <f>IF((Calculator!E39)="",0,(Calculator!E39))</f>
        <v>0</v>
      </c>
      <c r="G39" s="7">
        <f t="shared" si="3"/>
        <v>0</v>
      </c>
      <c r="H39" s="8">
        <f t="shared" si="11"/>
        <v>0</v>
      </c>
      <c r="I39" s="7">
        <f t="shared" si="4"/>
        <v>0</v>
      </c>
      <c r="J39" s="9">
        <f t="shared" si="9"/>
        <v>0</v>
      </c>
      <c r="K39" s="10">
        <f t="shared" si="10"/>
        <v>0</v>
      </c>
      <c r="L39" s="3">
        <v>33</v>
      </c>
      <c r="M39" s="40" t="s">
        <v>36</v>
      </c>
      <c r="N39" s="38" t="s">
        <v>38</v>
      </c>
    </row>
    <row r="40" spans="2:16" ht="18" customHeight="1" thickBot="1" x14ac:dyDescent="0.3">
      <c r="B40" s="136"/>
      <c r="C40" s="138"/>
      <c r="D40" s="31">
        <f>IF((Calculator!C40)="",0,(Calculator!C40))</f>
        <v>0</v>
      </c>
      <c r="E40" s="32">
        <f>IF((Calculator!D40)="",0,(Calculator!D40))</f>
        <v>0</v>
      </c>
      <c r="F40" s="33">
        <f>IF((Calculator!E40)="",0,(Calculator!E40))</f>
        <v>0</v>
      </c>
      <c r="G40" s="7">
        <f t="shared" si="3"/>
        <v>0</v>
      </c>
      <c r="H40" s="8">
        <f t="shared" si="11"/>
        <v>0</v>
      </c>
      <c r="I40" s="7">
        <f t="shared" si="4"/>
        <v>0</v>
      </c>
      <c r="J40" s="9">
        <f t="shared" si="9"/>
        <v>0</v>
      </c>
      <c r="K40" s="10">
        <f t="shared" si="10"/>
        <v>0</v>
      </c>
      <c r="L40" s="3">
        <v>34</v>
      </c>
      <c r="M40" s="41" t="s">
        <v>48</v>
      </c>
      <c r="N40" s="39" t="s">
        <v>55</v>
      </c>
    </row>
    <row r="41" spans="2:16" ht="18" customHeight="1" x14ac:dyDescent="0.25">
      <c r="B41" s="136"/>
      <c r="C41" s="138"/>
      <c r="D41" s="31">
        <f>IF((Calculator!C41)="",0,(Calculator!C41))</f>
        <v>0</v>
      </c>
      <c r="E41" s="32">
        <f>IF((Calculator!D41)="",0,(Calculator!D41))</f>
        <v>0</v>
      </c>
      <c r="F41" s="33">
        <f>IF((Calculator!E41)="",0,(Calculator!E41))</f>
        <v>0</v>
      </c>
      <c r="G41" s="7">
        <f t="shared" si="3"/>
        <v>0</v>
      </c>
      <c r="H41" s="8">
        <f t="shared" si="11"/>
        <v>0</v>
      </c>
      <c r="I41" s="7">
        <f t="shared" si="4"/>
        <v>0</v>
      </c>
      <c r="J41" s="9">
        <f t="shared" si="9"/>
        <v>0</v>
      </c>
      <c r="K41" s="10">
        <f t="shared" si="10"/>
        <v>0</v>
      </c>
      <c r="L41" s="3">
        <v>35</v>
      </c>
    </row>
    <row r="42" spans="2:16" ht="18" customHeight="1" x14ac:dyDescent="0.25">
      <c r="B42" s="136"/>
      <c r="C42" s="138"/>
      <c r="D42" s="31">
        <f>IF((Calculator!C42)="",0,(Calculator!C42))</f>
        <v>0</v>
      </c>
      <c r="E42" s="32">
        <f>IF((Calculator!D42)="",0,(Calculator!D42))</f>
        <v>0</v>
      </c>
      <c r="F42" s="33">
        <f>IF((Calculator!E42)="",0,(Calculator!E42))</f>
        <v>0</v>
      </c>
      <c r="G42" s="7">
        <f t="shared" si="3"/>
        <v>0</v>
      </c>
      <c r="H42" s="8">
        <f t="shared" si="11"/>
        <v>0</v>
      </c>
      <c r="I42" s="7">
        <f t="shared" si="4"/>
        <v>0</v>
      </c>
      <c r="J42" s="9">
        <f t="shared" si="9"/>
        <v>0</v>
      </c>
      <c r="K42" s="10">
        <f t="shared" si="10"/>
        <v>0</v>
      </c>
      <c r="L42" s="3">
        <v>36</v>
      </c>
    </row>
    <row r="43" spans="2:16" ht="18" customHeight="1" x14ac:dyDescent="0.25">
      <c r="B43" s="136"/>
      <c r="C43" s="138"/>
      <c r="D43" s="31">
        <f>IF((Calculator!C43)="",0,(Calculator!C43))</f>
        <v>0</v>
      </c>
      <c r="E43" s="32">
        <f>IF((Calculator!D43)="",0,(Calculator!D43))</f>
        <v>0</v>
      </c>
      <c r="F43" s="33">
        <f>IF((Calculator!E43)="",0,(Calculator!E43))</f>
        <v>0</v>
      </c>
      <c r="G43" s="7">
        <f t="shared" si="3"/>
        <v>0</v>
      </c>
      <c r="H43" s="8">
        <f t="shared" si="11"/>
        <v>0</v>
      </c>
      <c r="I43" s="7">
        <f t="shared" si="4"/>
        <v>0</v>
      </c>
      <c r="J43" s="9">
        <f t="shared" ref="J43:J106" si="12">IF(F43=0,0,D43-D42)</f>
        <v>0</v>
      </c>
      <c r="K43" s="10">
        <f t="shared" ref="K43:K106" si="13">J43*I42</f>
        <v>0</v>
      </c>
      <c r="L43" s="3">
        <v>37</v>
      </c>
      <c r="O43" s="37"/>
      <c r="P43" s="37"/>
    </row>
    <row r="44" spans="2:16" ht="18" customHeight="1" x14ac:dyDescent="0.25">
      <c r="B44" s="136"/>
      <c r="C44" s="138"/>
      <c r="D44" s="31">
        <f>IF((Calculator!C44)="",0,(Calculator!C44))</f>
        <v>0</v>
      </c>
      <c r="E44" s="32">
        <f>IF((Calculator!D44)="",0,(Calculator!D44))</f>
        <v>0</v>
      </c>
      <c r="F44" s="33">
        <f>IF((Calculator!E44)="",0,(Calculator!E44))</f>
        <v>0</v>
      </c>
      <c r="G44" s="7">
        <f t="shared" si="3"/>
        <v>0</v>
      </c>
      <c r="H44" s="8">
        <f t="shared" si="11"/>
        <v>0</v>
      </c>
      <c r="I44" s="7">
        <f t="shared" si="4"/>
        <v>0</v>
      </c>
      <c r="J44" s="9">
        <f t="shared" si="12"/>
        <v>0</v>
      </c>
      <c r="K44" s="10">
        <f t="shared" si="13"/>
        <v>0</v>
      </c>
      <c r="L44" s="3">
        <v>38</v>
      </c>
      <c r="O44" s="37"/>
      <c r="P44" s="37"/>
    </row>
    <row r="45" spans="2:16" ht="18" customHeight="1" x14ac:dyDescent="0.25">
      <c r="B45" s="136"/>
      <c r="C45" s="138"/>
      <c r="D45" s="31">
        <f>IF((Calculator!C45)="",0,(Calculator!C45))</f>
        <v>0</v>
      </c>
      <c r="E45" s="32">
        <f>IF((Calculator!D45)="",0,(Calculator!D45))</f>
        <v>0</v>
      </c>
      <c r="F45" s="33">
        <f>IF((Calculator!E45)="",0,(Calculator!E45))</f>
        <v>0</v>
      </c>
      <c r="G45" s="7">
        <f t="shared" si="3"/>
        <v>0</v>
      </c>
      <c r="H45" s="8">
        <f t="shared" si="11"/>
        <v>0</v>
      </c>
      <c r="I45" s="7">
        <f t="shared" si="4"/>
        <v>0</v>
      </c>
      <c r="J45" s="9">
        <f t="shared" si="12"/>
        <v>0</v>
      </c>
      <c r="K45" s="10">
        <f t="shared" si="13"/>
        <v>0</v>
      </c>
      <c r="L45" s="3">
        <v>39</v>
      </c>
      <c r="O45" s="37"/>
      <c r="P45" s="37"/>
    </row>
    <row r="46" spans="2:16" ht="18" customHeight="1" x14ac:dyDescent="0.25">
      <c r="B46" s="136"/>
      <c r="C46" s="138"/>
      <c r="D46" s="31">
        <f>IF((Calculator!C46)="",0,(Calculator!C46))</f>
        <v>0</v>
      </c>
      <c r="E46" s="32">
        <f>IF((Calculator!D46)="",0,(Calculator!D46))</f>
        <v>0</v>
      </c>
      <c r="F46" s="33">
        <f>IF((Calculator!E46)="",0,(Calculator!E46))</f>
        <v>0</v>
      </c>
      <c r="G46" s="7">
        <f t="shared" si="3"/>
        <v>0</v>
      </c>
      <c r="H46" s="8">
        <f t="shared" si="11"/>
        <v>0</v>
      </c>
      <c r="I46" s="7">
        <f t="shared" si="4"/>
        <v>0</v>
      </c>
      <c r="J46" s="9">
        <f t="shared" si="12"/>
        <v>0</v>
      </c>
      <c r="K46" s="10">
        <f t="shared" si="13"/>
        <v>0</v>
      </c>
      <c r="L46" s="3">
        <v>40</v>
      </c>
      <c r="O46" s="37"/>
      <c r="P46" s="37"/>
    </row>
    <row r="47" spans="2:16" ht="18" customHeight="1" x14ac:dyDescent="0.25">
      <c r="B47" s="136"/>
      <c r="C47" s="138"/>
      <c r="D47" s="31">
        <f>IF((Calculator!C47)="",0,(Calculator!C47))</f>
        <v>0</v>
      </c>
      <c r="E47" s="32">
        <f>IF((Calculator!D47)="",0,(Calculator!D47))</f>
        <v>0</v>
      </c>
      <c r="F47" s="33">
        <f>IF((Calculator!E47)="",0,(Calculator!E47))</f>
        <v>0</v>
      </c>
      <c r="G47" s="7">
        <f t="shared" si="3"/>
        <v>0</v>
      </c>
      <c r="H47" s="8">
        <f t="shared" si="11"/>
        <v>0</v>
      </c>
      <c r="I47" s="7">
        <f t="shared" si="4"/>
        <v>0</v>
      </c>
      <c r="J47" s="9">
        <f t="shared" si="12"/>
        <v>0</v>
      </c>
      <c r="K47" s="10">
        <f t="shared" si="13"/>
        <v>0</v>
      </c>
      <c r="L47" s="3">
        <v>41</v>
      </c>
      <c r="O47" s="37"/>
      <c r="P47" s="37"/>
    </row>
    <row r="48" spans="2:16" ht="18" customHeight="1" x14ac:dyDescent="0.25">
      <c r="B48" s="136"/>
      <c r="C48" s="138"/>
      <c r="D48" s="31">
        <f>IF((Calculator!C48)="",0,(Calculator!C48))</f>
        <v>0</v>
      </c>
      <c r="E48" s="32">
        <f>IF((Calculator!D48)="",0,(Calculator!D48))</f>
        <v>0</v>
      </c>
      <c r="F48" s="33">
        <f>IF((Calculator!E48)="",0,(Calculator!E48))</f>
        <v>0</v>
      </c>
      <c r="G48" s="7">
        <f t="shared" si="3"/>
        <v>0</v>
      </c>
      <c r="H48" s="8">
        <f t="shared" si="11"/>
        <v>0</v>
      </c>
      <c r="I48" s="7">
        <f t="shared" si="4"/>
        <v>0</v>
      </c>
      <c r="J48" s="9">
        <f t="shared" si="12"/>
        <v>0</v>
      </c>
      <c r="K48" s="10">
        <f t="shared" si="13"/>
        <v>0</v>
      </c>
      <c r="L48" s="3">
        <v>42</v>
      </c>
      <c r="O48" s="37"/>
      <c r="P48" s="37"/>
    </row>
    <row r="49" spans="2:16" ht="18" customHeight="1" x14ac:dyDescent="0.25">
      <c r="B49" s="136"/>
      <c r="C49" s="138"/>
      <c r="D49" s="31">
        <f>IF((Calculator!C49)="",0,(Calculator!C49))</f>
        <v>0</v>
      </c>
      <c r="E49" s="32">
        <f>IF((Calculator!D49)="",0,(Calculator!D49))</f>
        <v>0</v>
      </c>
      <c r="F49" s="33">
        <f>IF((Calculator!E49)="",0,(Calculator!E49))</f>
        <v>0</v>
      </c>
      <c r="G49" s="7">
        <f t="shared" si="3"/>
        <v>0</v>
      </c>
      <c r="H49" s="8">
        <f t="shared" si="11"/>
        <v>0</v>
      </c>
      <c r="I49" s="7">
        <f t="shared" si="4"/>
        <v>0</v>
      </c>
      <c r="J49" s="9">
        <f t="shared" si="12"/>
        <v>0</v>
      </c>
      <c r="K49" s="10">
        <f t="shared" si="13"/>
        <v>0</v>
      </c>
      <c r="L49" s="3">
        <v>43</v>
      </c>
      <c r="O49" s="37"/>
      <c r="P49" s="37"/>
    </row>
    <row r="50" spans="2:16" ht="18" customHeight="1" x14ac:dyDescent="0.25">
      <c r="B50" s="136"/>
      <c r="C50" s="138"/>
      <c r="D50" s="31">
        <f>IF((Calculator!C50)="",0,(Calculator!C50))</f>
        <v>0</v>
      </c>
      <c r="E50" s="32">
        <f>IF((Calculator!D50)="",0,(Calculator!D50))</f>
        <v>0</v>
      </c>
      <c r="F50" s="33">
        <f>IF((Calculator!E50)="",0,(Calculator!E50))</f>
        <v>0</v>
      </c>
      <c r="G50" s="7">
        <f t="shared" si="3"/>
        <v>0</v>
      </c>
      <c r="H50" s="8">
        <f t="shared" si="11"/>
        <v>0</v>
      </c>
      <c r="I50" s="7">
        <f t="shared" si="4"/>
        <v>0</v>
      </c>
      <c r="J50" s="9">
        <f t="shared" si="12"/>
        <v>0</v>
      </c>
      <c r="K50" s="10">
        <f t="shared" si="13"/>
        <v>0</v>
      </c>
      <c r="L50" s="3">
        <v>44</v>
      </c>
      <c r="O50" s="37"/>
      <c r="P50" s="37"/>
    </row>
    <row r="51" spans="2:16" ht="18" customHeight="1" x14ac:dyDescent="0.25">
      <c r="B51" s="136"/>
      <c r="C51" s="138"/>
      <c r="D51" s="31">
        <f>IF((Calculator!C51)="",0,(Calculator!C51))</f>
        <v>0</v>
      </c>
      <c r="E51" s="32">
        <f>IF((Calculator!D51)="",0,(Calculator!D51))</f>
        <v>0</v>
      </c>
      <c r="F51" s="33">
        <f>IF((Calculator!E51)="",0,(Calculator!E51))</f>
        <v>0</v>
      </c>
      <c r="G51" s="7">
        <f t="shared" si="3"/>
        <v>0</v>
      </c>
      <c r="H51" s="8">
        <f t="shared" si="11"/>
        <v>0</v>
      </c>
      <c r="I51" s="7">
        <f t="shared" si="4"/>
        <v>0</v>
      </c>
      <c r="J51" s="9">
        <f t="shared" si="12"/>
        <v>0</v>
      </c>
      <c r="K51" s="10">
        <f t="shared" si="13"/>
        <v>0</v>
      </c>
      <c r="L51" s="3">
        <v>45</v>
      </c>
      <c r="O51" s="37"/>
      <c r="P51" s="37"/>
    </row>
    <row r="52" spans="2:16" ht="18" customHeight="1" x14ac:dyDescent="0.25">
      <c r="B52" s="136"/>
      <c r="C52" s="138"/>
      <c r="D52" s="31">
        <f>IF((Calculator!C52)="",0,(Calculator!C52))</f>
        <v>0</v>
      </c>
      <c r="E52" s="32">
        <f>IF((Calculator!D52)="",0,(Calculator!D52))</f>
        <v>0</v>
      </c>
      <c r="F52" s="33">
        <f>IF((Calculator!E52)="",0,(Calculator!E52))</f>
        <v>0</v>
      </c>
      <c r="G52" s="7">
        <f t="shared" si="3"/>
        <v>0</v>
      </c>
      <c r="H52" s="8">
        <f t="shared" si="11"/>
        <v>0</v>
      </c>
      <c r="I52" s="7">
        <f t="shared" si="4"/>
        <v>0</v>
      </c>
      <c r="J52" s="9">
        <f t="shared" si="12"/>
        <v>0</v>
      </c>
      <c r="K52" s="10">
        <f t="shared" si="13"/>
        <v>0</v>
      </c>
      <c r="L52" s="3">
        <v>46</v>
      </c>
      <c r="O52" s="37"/>
      <c r="P52" s="37"/>
    </row>
    <row r="53" spans="2:16" ht="18" customHeight="1" x14ac:dyDescent="0.25">
      <c r="B53" s="136"/>
      <c r="C53" s="138"/>
      <c r="D53" s="31">
        <f>IF((Calculator!C53)="",0,(Calculator!C53))</f>
        <v>0</v>
      </c>
      <c r="E53" s="32">
        <f>IF((Calculator!D53)="",0,(Calculator!D53))</f>
        <v>0</v>
      </c>
      <c r="F53" s="33">
        <f>IF((Calculator!E53)="",0,(Calculator!E53))</f>
        <v>0</v>
      </c>
      <c r="G53" s="7">
        <f t="shared" si="3"/>
        <v>0</v>
      </c>
      <c r="H53" s="8">
        <f t="shared" si="11"/>
        <v>0</v>
      </c>
      <c r="I53" s="7">
        <f t="shared" si="4"/>
        <v>0</v>
      </c>
      <c r="J53" s="9">
        <f t="shared" si="12"/>
        <v>0</v>
      </c>
      <c r="K53" s="10">
        <f t="shared" si="13"/>
        <v>0</v>
      </c>
      <c r="L53" s="3">
        <v>47</v>
      </c>
      <c r="O53" s="37"/>
      <c r="P53" s="37"/>
    </row>
    <row r="54" spans="2:16" ht="18" customHeight="1" x14ac:dyDescent="0.25">
      <c r="B54" s="136"/>
      <c r="C54" s="138"/>
      <c r="D54" s="31">
        <f>IF((Calculator!C54)="",0,(Calculator!C54))</f>
        <v>0</v>
      </c>
      <c r="E54" s="32">
        <f>IF((Calculator!D54)="",0,(Calculator!D54))</f>
        <v>0</v>
      </c>
      <c r="F54" s="33">
        <f>IF((Calculator!E54)="",0,(Calculator!E54))</f>
        <v>0</v>
      </c>
      <c r="G54" s="7">
        <f t="shared" si="3"/>
        <v>0</v>
      </c>
      <c r="H54" s="8">
        <f t="shared" si="11"/>
        <v>0</v>
      </c>
      <c r="I54" s="7">
        <f t="shared" si="4"/>
        <v>0</v>
      </c>
      <c r="J54" s="9">
        <f t="shared" si="12"/>
        <v>0</v>
      </c>
      <c r="K54" s="10">
        <f t="shared" si="13"/>
        <v>0</v>
      </c>
      <c r="L54" s="3">
        <v>48</v>
      </c>
      <c r="O54" s="37"/>
      <c r="P54" s="37"/>
    </row>
    <row r="55" spans="2:16" ht="18" customHeight="1" x14ac:dyDescent="0.25">
      <c r="B55" s="136"/>
      <c r="C55" s="138"/>
      <c r="D55" s="31">
        <f>IF((Calculator!C55)="",0,(Calculator!C55))</f>
        <v>0</v>
      </c>
      <c r="E55" s="32">
        <f>IF((Calculator!D55)="",0,(Calculator!D55))</f>
        <v>0</v>
      </c>
      <c r="F55" s="33">
        <f>IF((Calculator!E55)="",0,(Calculator!E55))</f>
        <v>0</v>
      </c>
      <c r="G55" s="7">
        <f t="shared" si="3"/>
        <v>0</v>
      </c>
      <c r="H55" s="8">
        <f t="shared" si="11"/>
        <v>0</v>
      </c>
      <c r="I55" s="7">
        <f t="shared" si="4"/>
        <v>0</v>
      </c>
      <c r="J55" s="9">
        <f t="shared" si="12"/>
        <v>0</v>
      </c>
      <c r="K55" s="10">
        <f t="shared" si="13"/>
        <v>0</v>
      </c>
      <c r="L55" s="3">
        <v>49</v>
      </c>
      <c r="O55" s="37"/>
      <c r="P55" s="37"/>
    </row>
    <row r="56" spans="2:16" ht="18" customHeight="1" x14ac:dyDescent="0.25">
      <c r="B56" s="136"/>
      <c r="C56" s="138"/>
      <c r="D56" s="31">
        <f>IF((Calculator!C56)="",0,(Calculator!C56))</f>
        <v>0</v>
      </c>
      <c r="E56" s="32">
        <f>IF((Calculator!D56)="",0,(Calculator!D56))</f>
        <v>0</v>
      </c>
      <c r="F56" s="33">
        <f>IF((Calculator!E56)="",0,(Calculator!E56))</f>
        <v>0</v>
      </c>
      <c r="G56" s="7">
        <f t="shared" si="3"/>
        <v>0</v>
      </c>
      <c r="H56" s="8">
        <f t="shared" si="11"/>
        <v>0</v>
      </c>
      <c r="I56" s="7">
        <f t="shared" si="4"/>
        <v>0</v>
      </c>
      <c r="J56" s="9">
        <f t="shared" si="12"/>
        <v>0</v>
      </c>
      <c r="K56" s="10">
        <f t="shared" si="13"/>
        <v>0</v>
      </c>
      <c r="L56" s="3">
        <v>50</v>
      </c>
      <c r="O56" s="37"/>
      <c r="P56" s="37"/>
    </row>
    <row r="57" spans="2:16" ht="18" customHeight="1" x14ac:dyDescent="0.25">
      <c r="B57" s="136"/>
      <c r="C57" s="138"/>
      <c r="D57" s="31">
        <f>IF((Calculator!C57)="",0,(Calculator!C57))</f>
        <v>0</v>
      </c>
      <c r="E57" s="32">
        <f>IF((Calculator!D57)="",0,(Calculator!D57))</f>
        <v>0</v>
      </c>
      <c r="F57" s="33">
        <f>IF((Calculator!E57)="",0,(Calculator!E57))</f>
        <v>0</v>
      </c>
      <c r="G57" s="7">
        <f t="shared" si="3"/>
        <v>0</v>
      </c>
      <c r="H57" s="8">
        <f t="shared" si="11"/>
        <v>0</v>
      </c>
      <c r="I57" s="7">
        <f t="shared" si="4"/>
        <v>0</v>
      </c>
      <c r="J57" s="9">
        <f t="shared" si="12"/>
        <v>0</v>
      </c>
      <c r="K57" s="10">
        <f t="shared" si="13"/>
        <v>0</v>
      </c>
      <c r="L57" s="3">
        <v>51</v>
      </c>
      <c r="O57" s="37"/>
      <c r="P57" s="37"/>
    </row>
    <row r="58" spans="2:16" ht="18" customHeight="1" x14ac:dyDescent="0.25">
      <c r="B58" s="136"/>
      <c r="C58" s="138"/>
      <c r="D58" s="31">
        <f>IF((Calculator!C58)="",0,(Calculator!C58))</f>
        <v>0</v>
      </c>
      <c r="E58" s="32">
        <f>IF((Calculator!D58)="",0,(Calculator!D58))</f>
        <v>0</v>
      </c>
      <c r="F58" s="33">
        <f>IF((Calculator!E58)="",0,(Calculator!E58))</f>
        <v>0</v>
      </c>
      <c r="G58" s="7">
        <f t="shared" si="3"/>
        <v>0</v>
      </c>
      <c r="H58" s="8">
        <f t="shared" si="11"/>
        <v>0</v>
      </c>
      <c r="I58" s="7">
        <f t="shared" si="4"/>
        <v>0</v>
      </c>
      <c r="J58" s="9">
        <f t="shared" si="12"/>
        <v>0</v>
      </c>
      <c r="K58" s="10">
        <f t="shared" si="13"/>
        <v>0</v>
      </c>
      <c r="L58" s="3">
        <v>52</v>
      </c>
      <c r="O58" s="37"/>
      <c r="P58" s="37"/>
    </row>
    <row r="59" spans="2:16" ht="18" customHeight="1" x14ac:dyDescent="0.25">
      <c r="B59" s="136"/>
      <c r="C59" s="138"/>
      <c r="D59" s="31">
        <f>IF((Calculator!C59)="",0,(Calculator!C59))</f>
        <v>0</v>
      </c>
      <c r="E59" s="32">
        <f>IF((Calculator!D59)="",0,(Calculator!D59))</f>
        <v>0</v>
      </c>
      <c r="F59" s="33">
        <f>IF((Calculator!E59)="",0,(Calculator!E59))</f>
        <v>0</v>
      </c>
      <c r="G59" s="7">
        <f t="shared" si="3"/>
        <v>0</v>
      </c>
      <c r="H59" s="8">
        <f t="shared" si="11"/>
        <v>0</v>
      </c>
      <c r="I59" s="7">
        <f t="shared" si="4"/>
        <v>0</v>
      </c>
      <c r="J59" s="9">
        <f t="shared" si="12"/>
        <v>0</v>
      </c>
      <c r="K59" s="10">
        <f t="shared" si="13"/>
        <v>0</v>
      </c>
      <c r="L59" s="3">
        <v>53</v>
      </c>
      <c r="O59" s="37"/>
      <c r="P59" s="37"/>
    </row>
    <row r="60" spans="2:16" ht="18" customHeight="1" x14ac:dyDescent="0.25">
      <c r="B60" s="136"/>
      <c r="C60" s="138"/>
      <c r="D60" s="31">
        <f>IF((Calculator!C60)="",0,(Calculator!C60))</f>
        <v>0</v>
      </c>
      <c r="E60" s="32">
        <f>IF((Calculator!D60)="",0,(Calculator!D60))</f>
        <v>0</v>
      </c>
      <c r="F60" s="33">
        <f>IF((Calculator!E60)="",0,(Calculator!E60))</f>
        <v>0</v>
      </c>
      <c r="G60" s="7">
        <f t="shared" si="3"/>
        <v>0</v>
      </c>
      <c r="H60" s="8">
        <f t="shared" si="11"/>
        <v>0</v>
      </c>
      <c r="I60" s="7">
        <f t="shared" si="4"/>
        <v>0</v>
      </c>
      <c r="J60" s="9">
        <f t="shared" si="12"/>
        <v>0</v>
      </c>
      <c r="K60" s="10">
        <f t="shared" si="13"/>
        <v>0</v>
      </c>
      <c r="L60" s="3">
        <v>54</v>
      </c>
      <c r="O60" s="37"/>
      <c r="P60" s="37"/>
    </row>
    <row r="61" spans="2:16" ht="18" customHeight="1" x14ac:dyDescent="0.25">
      <c r="B61" s="136"/>
      <c r="C61" s="138"/>
      <c r="D61" s="31">
        <f>IF((Calculator!C61)="",0,(Calculator!C61))</f>
        <v>0</v>
      </c>
      <c r="E61" s="32">
        <f>IF((Calculator!D61)="",0,(Calculator!D61))</f>
        <v>0</v>
      </c>
      <c r="F61" s="33">
        <f>IF((Calculator!E61)="",0,(Calculator!E61))</f>
        <v>0</v>
      </c>
      <c r="G61" s="7">
        <f t="shared" si="3"/>
        <v>0</v>
      </c>
      <c r="H61" s="8">
        <f t="shared" si="11"/>
        <v>0</v>
      </c>
      <c r="I61" s="7">
        <f t="shared" si="4"/>
        <v>0</v>
      </c>
      <c r="J61" s="9">
        <f t="shared" si="12"/>
        <v>0</v>
      </c>
      <c r="K61" s="10">
        <f t="shared" si="13"/>
        <v>0</v>
      </c>
      <c r="L61" s="3">
        <v>55</v>
      </c>
      <c r="O61" s="37"/>
      <c r="P61" s="37"/>
    </row>
    <row r="62" spans="2:16" ht="18" customHeight="1" x14ac:dyDescent="0.25">
      <c r="B62" s="136"/>
      <c r="C62" s="138"/>
      <c r="D62" s="31">
        <f>IF((Calculator!C62)="",0,(Calculator!C62))</f>
        <v>0</v>
      </c>
      <c r="E62" s="32">
        <f>IF((Calculator!D62)="",0,(Calculator!D62))</f>
        <v>0</v>
      </c>
      <c r="F62" s="33">
        <f>IF((Calculator!E62)="",0,(Calculator!E62))</f>
        <v>0</v>
      </c>
      <c r="G62" s="7">
        <f t="shared" si="3"/>
        <v>0</v>
      </c>
      <c r="H62" s="8">
        <f t="shared" si="11"/>
        <v>0</v>
      </c>
      <c r="I62" s="7">
        <f t="shared" si="4"/>
        <v>0</v>
      </c>
      <c r="J62" s="9">
        <f t="shared" si="12"/>
        <v>0</v>
      </c>
      <c r="K62" s="10">
        <f t="shared" si="13"/>
        <v>0</v>
      </c>
      <c r="L62" s="3">
        <v>56</v>
      </c>
      <c r="O62" s="37"/>
      <c r="P62" s="37"/>
    </row>
    <row r="63" spans="2:16" ht="18" customHeight="1" x14ac:dyDescent="0.25">
      <c r="B63" s="136"/>
      <c r="C63" s="138"/>
      <c r="D63" s="31">
        <f>IF((Calculator!C63)="",0,(Calculator!C63))</f>
        <v>0</v>
      </c>
      <c r="E63" s="32">
        <f>IF((Calculator!D63)="",0,(Calculator!D63))</f>
        <v>0</v>
      </c>
      <c r="F63" s="33">
        <f>IF((Calculator!E63)="",0,(Calculator!E63))</f>
        <v>0</v>
      </c>
      <c r="G63" s="7">
        <f t="shared" si="3"/>
        <v>0</v>
      </c>
      <c r="H63" s="8">
        <f t="shared" si="11"/>
        <v>0</v>
      </c>
      <c r="I63" s="7">
        <f t="shared" si="4"/>
        <v>0</v>
      </c>
      <c r="J63" s="9">
        <f t="shared" si="12"/>
        <v>0</v>
      </c>
      <c r="K63" s="10">
        <f t="shared" si="13"/>
        <v>0</v>
      </c>
      <c r="L63" s="3">
        <v>57</v>
      </c>
      <c r="O63" s="37"/>
      <c r="P63" s="37"/>
    </row>
    <row r="64" spans="2:16" ht="18" customHeight="1" x14ac:dyDescent="0.25">
      <c r="B64" s="136"/>
      <c r="C64" s="138"/>
      <c r="D64" s="31">
        <f>IF((Calculator!C64)="",0,(Calculator!C64))</f>
        <v>0</v>
      </c>
      <c r="E64" s="32">
        <f>IF((Calculator!D64)="",0,(Calculator!D64))</f>
        <v>0</v>
      </c>
      <c r="F64" s="33">
        <f>IF((Calculator!E64)="",0,(Calculator!E64))</f>
        <v>0</v>
      </c>
      <c r="G64" s="7">
        <f t="shared" si="3"/>
        <v>0</v>
      </c>
      <c r="H64" s="8">
        <f t="shared" si="11"/>
        <v>0</v>
      </c>
      <c r="I64" s="7">
        <f t="shared" si="4"/>
        <v>0</v>
      </c>
      <c r="J64" s="9">
        <f t="shared" si="12"/>
        <v>0</v>
      </c>
      <c r="K64" s="10">
        <f t="shared" si="13"/>
        <v>0</v>
      </c>
      <c r="L64" s="3">
        <v>58</v>
      </c>
      <c r="O64" s="37"/>
      <c r="P64" s="37"/>
    </row>
    <row r="65" spans="2:16" ht="18" customHeight="1" x14ac:dyDescent="0.25">
      <c r="B65" s="136"/>
      <c r="C65" s="138"/>
      <c r="D65" s="31">
        <f>IF((Calculator!C65)="",0,(Calculator!C65))</f>
        <v>0</v>
      </c>
      <c r="E65" s="32">
        <f>IF((Calculator!D65)="",0,(Calculator!D65))</f>
        <v>0</v>
      </c>
      <c r="F65" s="33">
        <f>IF((Calculator!E65)="",0,(Calculator!E65))</f>
        <v>0</v>
      </c>
      <c r="G65" s="7">
        <f t="shared" si="3"/>
        <v>0</v>
      </c>
      <c r="H65" s="8">
        <f t="shared" si="11"/>
        <v>0</v>
      </c>
      <c r="I65" s="7">
        <f t="shared" si="4"/>
        <v>0</v>
      </c>
      <c r="J65" s="9">
        <f t="shared" si="12"/>
        <v>0</v>
      </c>
      <c r="K65" s="10">
        <f t="shared" si="13"/>
        <v>0</v>
      </c>
      <c r="L65" s="3">
        <v>59</v>
      </c>
      <c r="O65" s="37"/>
      <c r="P65" s="37"/>
    </row>
    <row r="66" spans="2:16" ht="18" customHeight="1" x14ac:dyDescent="0.25">
      <c r="B66" s="136"/>
      <c r="C66" s="138"/>
      <c r="D66" s="31">
        <f>IF((Calculator!C66)="",0,(Calculator!C66))</f>
        <v>0</v>
      </c>
      <c r="E66" s="32">
        <f>IF((Calculator!D66)="",0,(Calculator!D66))</f>
        <v>0</v>
      </c>
      <c r="F66" s="33">
        <f>IF((Calculator!E66)="",0,(Calculator!E66))</f>
        <v>0</v>
      </c>
      <c r="G66" s="7">
        <f t="shared" si="3"/>
        <v>0</v>
      </c>
      <c r="H66" s="8">
        <f t="shared" si="11"/>
        <v>0</v>
      </c>
      <c r="I66" s="7">
        <f t="shared" si="4"/>
        <v>0</v>
      </c>
      <c r="J66" s="9">
        <f t="shared" si="12"/>
        <v>0</v>
      </c>
      <c r="K66" s="10">
        <f t="shared" si="13"/>
        <v>0</v>
      </c>
      <c r="L66" s="3">
        <v>60</v>
      </c>
      <c r="O66" s="37"/>
      <c r="P66" s="37"/>
    </row>
    <row r="67" spans="2:16" ht="18" customHeight="1" x14ac:dyDescent="0.25">
      <c r="B67" s="136"/>
      <c r="C67" s="138"/>
      <c r="D67" s="31">
        <f>IF((Calculator!C67)="",0,(Calculator!C67))</f>
        <v>0</v>
      </c>
      <c r="E67" s="32">
        <f>IF((Calculator!D67)="",0,(Calculator!D67))</f>
        <v>0</v>
      </c>
      <c r="F67" s="33">
        <f>IF((Calculator!E67)="",0,(Calculator!E67))</f>
        <v>0</v>
      </c>
      <c r="G67" s="7">
        <f t="shared" si="3"/>
        <v>0</v>
      </c>
      <c r="H67" s="8">
        <f t="shared" si="11"/>
        <v>0</v>
      </c>
      <c r="I67" s="7">
        <f t="shared" si="4"/>
        <v>0</v>
      </c>
      <c r="J67" s="9">
        <f t="shared" si="12"/>
        <v>0</v>
      </c>
      <c r="K67" s="10">
        <f t="shared" si="13"/>
        <v>0</v>
      </c>
      <c r="L67" s="3">
        <v>61</v>
      </c>
      <c r="O67" s="37"/>
      <c r="P67" s="37"/>
    </row>
    <row r="68" spans="2:16" ht="18" customHeight="1" x14ac:dyDescent="0.25">
      <c r="B68" s="136"/>
      <c r="C68" s="138"/>
      <c r="D68" s="31">
        <f>IF((Calculator!C68)="",0,(Calculator!C68))</f>
        <v>0</v>
      </c>
      <c r="E68" s="32">
        <f>IF((Calculator!D68)="",0,(Calculator!D68))</f>
        <v>0</v>
      </c>
      <c r="F68" s="33">
        <f>IF((Calculator!E68)="",0,(Calculator!E68))</f>
        <v>0</v>
      </c>
      <c r="G68" s="7">
        <f t="shared" si="3"/>
        <v>0</v>
      </c>
      <c r="H68" s="8">
        <f t="shared" si="11"/>
        <v>0</v>
      </c>
      <c r="I68" s="7">
        <f t="shared" si="4"/>
        <v>0</v>
      </c>
      <c r="J68" s="9">
        <f t="shared" si="12"/>
        <v>0</v>
      </c>
      <c r="K68" s="10">
        <f t="shared" si="13"/>
        <v>0</v>
      </c>
      <c r="L68" s="3">
        <v>62</v>
      </c>
      <c r="O68" s="37"/>
      <c r="P68" s="37"/>
    </row>
    <row r="69" spans="2:16" ht="18" customHeight="1" x14ac:dyDescent="0.25">
      <c r="B69" s="136"/>
      <c r="C69" s="138"/>
      <c r="D69" s="31">
        <f>IF((Calculator!C69)="",0,(Calculator!C69))</f>
        <v>0</v>
      </c>
      <c r="E69" s="32">
        <f>IF((Calculator!D69)="",0,(Calculator!D69))</f>
        <v>0</v>
      </c>
      <c r="F69" s="33">
        <f>IF((Calculator!E69)="",0,(Calculator!E69))</f>
        <v>0</v>
      </c>
      <c r="G69" s="7">
        <f t="shared" si="3"/>
        <v>0</v>
      </c>
      <c r="H69" s="8">
        <f t="shared" si="11"/>
        <v>0</v>
      </c>
      <c r="I69" s="7">
        <f t="shared" si="4"/>
        <v>0</v>
      </c>
      <c r="J69" s="9">
        <f t="shared" si="12"/>
        <v>0</v>
      </c>
      <c r="K69" s="10">
        <f t="shared" si="13"/>
        <v>0</v>
      </c>
      <c r="L69" s="3">
        <v>63</v>
      </c>
      <c r="O69" s="37"/>
      <c r="P69" s="37"/>
    </row>
    <row r="70" spans="2:16" ht="18" customHeight="1" x14ac:dyDescent="0.25">
      <c r="B70" s="136"/>
      <c r="C70" s="138"/>
      <c r="D70" s="31">
        <f>IF((Calculator!C70)="",0,(Calculator!C70))</f>
        <v>0</v>
      </c>
      <c r="E70" s="32">
        <f>IF((Calculator!D70)="",0,(Calculator!D70))</f>
        <v>0</v>
      </c>
      <c r="F70" s="33">
        <f>IF((Calculator!E70)="",0,(Calculator!E70))</f>
        <v>0</v>
      </c>
      <c r="G70" s="7">
        <f t="shared" si="3"/>
        <v>0</v>
      </c>
      <c r="H70" s="8">
        <f t="shared" si="11"/>
        <v>0</v>
      </c>
      <c r="I70" s="7">
        <f t="shared" si="4"/>
        <v>0</v>
      </c>
      <c r="J70" s="9">
        <f t="shared" si="12"/>
        <v>0</v>
      </c>
      <c r="K70" s="10">
        <f t="shared" si="13"/>
        <v>0</v>
      </c>
      <c r="L70" s="3">
        <v>64</v>
      </c>
      <c r="O70" s="37"/>
      <c r="P70" s="37"/>
    </row>
    <row r="71" spans="2:16" ht="18" customHeight="1" x14ac:dyDescent="0.25">
      <c r="B71" s="136"/>
      <c r="C71" s="138"/>
      <c r="D71" s="31">
        <f>IF((Calculator!C71)="",0,(Calculator!C71))</f>
        <v>0</v>
      </c>
      <c r="E71" s="32">
        <f>IF((Calculator!D71)="",0,(Calculator!D71))</f>
        <v>0</v>
      </c>
      <c r="F71" s="33">
        <f>IF((Calculator!E71)="",0,(Calculator!E71))</f>
        <v>0</v>
      </c>
      <c r="G71" s="7">
        <f t="shared" si="3"/>
        <v>0</v>
      </c>
      <c r="H71" s="8">
        <f t="shared" si="11"/>
        <v>0</v>
      </c>
      <c r="I71" s="7">
        <f t="shared" si="4"/>
        <v>0</v>
      </c>
      <c r="J71" s="9">
        <f t="shared" si="12"/>
        <v>0</v>
      </c>
      <c r="K71" s="10">
        <f t="shared" si="13"/>
        <v>0</v>
      </c>
      <c r="L71" s="3">
        <v>65</v>
      </c>
      <c r="O71" s="37"/>
      <c r="P71" s="37"/>
    </row>
    <row r="72" spans="2:16" ht="18" customHeight="1" x14ac:dyDescent="0.25">
      <c r="B72" s="136"/>
      <c r="C72" s="138"/>
      <c r="D72" s="31">
        <f>IF((Calculator!C72)="",0,(Calculator!C72))</f>
        <v>0</v>
      </c>
      <c r="E72" s="32">
        <f>IF((Calculator!D72)="",0,(Calculator!D72))</f>
        <v>0</v>
      </c>
      <c r="F72" s="33">
        <f>IF((Calculator!E72)="",0,(Calculator!E72))</f>
        <v>0</v>
      </c>
      <c r="G72" s="7">
        <f t="shared" ref="G72:G135" si="14">G71+F72</f>
        <v>0</v>
      </c>
      <c r="H72" s="8">
        <f t="shared" si="11"/>
        <v>0</v>
      </c>
      <c r="I72" s="7">
        <f t="shared" ref="I72:I135" si="15">I71+H72</f>
        <v>0</v>
      </c>
      <c r="J72" s="9">
        <f t="shared" si="12"/>
        <v>0</v>
      </c>
      <c r="K72" s="10">
        <f t="shared" si="13"/>
        <v>0</v>
      </c>
      <c r="L72" s="3">
        <v>66</v>
      </c>
      <c r="O72" s="37"/>
      <c r="P72" s="37"/>
    </row>
    <row r="73" spans="2:16" ht="18" customHeight="1" x14ac:dyDescent="0.25">
      <c r="B73" s="136"/>
      <c r="C73" s="138"/>
      <c r="D73" s="31">
        <f>IF((Calculator!C73)="",0,(Calculator!C73))</f>
        <v>0</v>
      </c>
      <c r="E73" s="32">
        <f>IF((Calculator!D73)="",0,(Calculator!D73))</f>
        <v>0</v>
      </c>
      <c r="F73" s="33">
        <f>IF((Calculator!E73)="",0,(Calculator!E73))</f>
        <v>0</v>
      </c>
      <c r="G73" s="7">
        <f t="shared" si="14"/>
        <v>0</v>
      </c>
      <c r="H73" s="8">
        <f t="shared" si="11"/>
        <v>0</v>
      </c>
      <c r="I73" s="7">
        <f t="shared" si="15"/>
        <v>0</v>
      </c>
      <c r="J73" s="9">
        <f t="shared" si="12"/>
        <v>0</v>
      </c>
      <c r="K73" s="10">
        <f t="shared" si="13"/>
        <v>0</v>
      </c>
      <c r="L73" s="3">
        <v>67</v>
      </c>
      <c r="O73" s="37"/>
      <c r="P73" s="37"/>
    </row>
    <row r="74" spans="2:16" ht="18" customHeight="1" x14ac:dyDescent="0.25">
      <c r="B74" s="136"/>
      <c r="C74" s="138"/>
      <c r="D74" s="31">
        <f>IF((Calculator!C74)="",0,(Calculator!C74))</f>
        <v>0</v>
      </c>
      <c r="E74" s="32">
        <f>IF((Calculator!D74)="",0,(Calculator!D74))</f>
        <v>0</v>
      </c>
      <c r="F74" s="33">
        <f>IF((Calculator!E74)="",0,(Calculator!E74))</f>
        <v>0</v>
      </c>
      <c r="G74" s="7">
        <f t="shared" si="14"/>
        <v>0</v>
      </c>
      <c r="H74" s="8">
        <f t="shared" si="11"/>
        <v>0</v>
      </c>
      <c r="I74" s="7">
        <f t="shared" si="15"/>
        <v>0</v>
      </c>
      <c r="J74" s="9">
        <f t="shared" si="12"/>
        <v>0</v>
      </c>
      <c r="K74" s="10">
        <f t="shared" si="13"/>
        <v>0</v>
      </c>
      <c r="L74" s="3">
        <v>68</v>
      </c>
      <c r="O74" s="37"/>
      <c r="P74" s="37"/>
    </row>
    <row r="75" spans="2:16" ht="18" customHeight="1" x14ac:dyDescent="0.25">
      <c r="B75" s="136"/>
      <c r="C75" s="138"/>
      <c r="D75" s="31">
        <f>IF((Calculator!C75)="",0,(Calculator!C75))</f>
        <v>0</v>
      </c>
      <c r="E75" s="32">
        <f>IF((Calculator!D75)="",0,(Calculator!D75))</f>
        <v>0</v>
      </c>
      <c r="F75" s="33">
        <f>IF((Calculator!E75)="",0,(Calculator!E75))</f>
        <v>0</v>
      </c>
      <c r="G75" s="7">
        <f t="shared" si="14"/>
        <v>0</v>
      </c>
      <c r="H75" s="8">
        <f t="shared" si="11"/>
        <v>0</v>
      </c>
      <c r="I75" s="7">
        <f t="shared" si="15"/>
        <v>0</v>
      </c>
      <c r="J75" s="9">
        <f t="shared" si="12"/>
        <v>0</v>
      </c>
      <c r="K75" s="10">
        <f t="shared" si="13"/>
        <v>0</v>
      </c>
      <c r="L75" s="3">
        <v>69</v>
      </c>
      <c r="O75" s="37"/>
      <c r="P75" s="37"/>
    </row>
    <row r="76" spans="2:16" ht="18" customHeight="1" x14ac:dyDescent="0.25">
      <c r="B76" s="136"/>
      <c r="C76" s="138"/>
      <c r="D76" s="31">
        <f>IF((Calculator!C76)="",0,(Calculator!C76))</f>
        <v>0</v>
      </c>
      <c r="E76" s="32">
        <f>IF((Calculator!D76)="",0,(Calculator!D76))</f>
        <v>0</v>
      </c>
      <c r="F76" s="33">
        <f>IF((Calculator!E76)="",0,(Calculator!E76))</f>
        <v>0</v>
      </c>
      <c r="G76" s="7">
        <f t="shared" si="14"/>
        <v>0</v>
      </c>
      <c r="H76" s="8">
        <f t="shared" si="11"/>
        <v>0</v>
      </c>
      <c r="I76" s="7">
        <f t="shared" si="15"/>
        <v>0</v>
      </c>
      <c r="J76" s="9">
        <f t="shared" si="12"/>
        <v>0</v>
      </c>
      <c r="K76" s="10">
        <f t="shared" si="13"/>
        <v>0</v>
      </c>
      <c r="L76" s="3">
        <v>70</v>
      </c>
      <c r="O76" s="37"/>
      <c r="P76" s="37"/>
    </row>
    <row r="77" spans="2:16" ht="18" customHeight="1" x14ac:dyDescent="0.25">
      <c r="B77" s="136"/>
      <c r="C77" s="138"/>
      <c r="D77" s="31">
        <f>IF((Calculator!C77)="",0,(Calculator!C77))</f>
        <v>0</v>
      </c>
      <c r="E77" s="32">
        <f>IF((Calculator!D77)="",0,(Calculator!D77))</f>
        <v>0</v>
      </c>
      <c r="F77" s="33">
        <f>IF((Calculator!E77)="",0,(Calculator!E77))</f>
        <v>0</v>
      </c>
      <c r="G77" s="7">
        <f t="shared" si="14"/>
        <v>0</v>
      </c>
      <c r="H77" s="8">
        <f t="shared" si="11"/>
        <v>0</v>
      </c>
      <c r="I77" s="7">
        <f t="shared" si="15"/>
        <v>0</v>
      </c>
      <c r="J77" s="9">
        <f t="shared" si="12"/>
        <v>0</v>
      </c>
      <c r="K77" s="10">
        <f t="shared" si="13"/>
        <v>0</v>
      </c>
      <c r="L77" s="3">
        <v>71</v>
      </c>
      <c r="O77" s="37"/>
      <c r="P77" s="37"/>
    </row>
    <row r="78" spans="2:16" ht="18" customHeight="1" x14ac:dyDescent="0.25">
      <c r="B78" s="136"/>
      <c r="C78" s="138"/>
      <c r="D78" s="31">
        <f>IF((Calculator!C78)="",0,(Calculator!C78))</f>
        <v>0</v>
      </c>
      <c r="E78" s="32">
        <f>IF((Calculator!D78)="",0,(Calculator!D78))</f>
        <v>0</v>
      </c>
      <c r="F78" s="33">
        <f>IF((Calculator!E78)="",0,(Calculator!E78))</f>
        <v>0</v>
      </c>
      <c r="G78" s="7">
        <f t="shared" si="14"/>
        <v>0</v>
      </c>
      <c r="H78" s="8">
        <f t="shared" si="11"/>
        <v>0</v>
      </c>
      <c r="I78" s="7">
        <f t="shared" si="15"/>
        <v>0</v>
      </c>
      <c r="J78" s="9">
        <f t="shared" si="12"/>
        <v>0</v>
      </c>
      <c r="K78" s="10">
        <f t="shared" si="13"/>
        <v>0</v>
      </c>
      <c r="L78" s="3">
        <v>72</v>
      </c>
      <c r="O78" s="37"/>
      <c r="P78" s="37"/>
    </row>
    <row r="79" spans="2:16" ht="18" customHeight="1" x14ac:dyDescent="0.25">
      <c r="B79" s="136"/>
      <c r="C79" s="138"/>
      <c r="D79" s="31">
        <f>IF((Calculator!C79)="",0,(Calculator!C79))</f>
        <v>0</v>
      </c>
      <c r="E79" s="32">
        <f>IF((Calculator!D79)="",0,(Calculator!D79))</f>
        <v>0</v>
      </c>
      <c r="F79" s="33">
        <f>IF((Calculator!E79)="",0,(Calculator!E79))</f>
        <v>0</v>
      </c>
      <c r="G79" s="7">
        <f t="shared" si="14"/>
        <v>0</v>
      </c>
      <c r="H79" s="8">
        <f t="shared" si="11"/>
        <v>0</v>
      </c>
      <c r="I79" s="7">
        <f t="shared" si="15"/>
        <v>0</v>
      </c>
      <c r="J79" s="9">
        <f t="shared" si="12"/>
        <v>0</v>
      </c>
      <c r="K79" s="10">
        <f t="shared" si="13"/>
        <v>0</v>
      </c>
      <c r="L79" s="3">
        <v>73</v>
      </c>
      <c r="O79" s="37"/>
      <c r="P79" s="37"/>
    </row>
    <row r="80" spans="2:16" ht="18" customHeight="1" x14ac:dyDescent="0.25">
      <c r="B80" s="136"/>
      <c r="C80" s="138"/>
      <c r="D80" s="31">
        <f>IF((Calculator!C80)="",0,(Calculator!C80))</f>
        <v>0</v>
      </c>
      <c r="E80" s="32">
        <f>IF((Calculator!D80)="",0,(Calculator!D80))</f>
        <v>0</v>
      </c>
      <c r="F80" s="33">
        <f>IF((Calculator!E80)="",0,(Calculator!E80))</f>
        <v>0</v>
      </c>
      <c r="G80" s="7">
        <f t="shared" si="14"/>
        <v>0</v>
      </c>
      <c r="H80" s="8">
        <f t="shared" si="11"/>
        <v>0</v>
      </c>
      <c r="I80" s="7">
        <f t="shared" si="15"/>
        <v>0</v>
      </c>
      <c r="J80" s="9">
        <f t="shared" si="12"/>
        <v>0</v>
      </c>
      <c r="K80" s="10">
        <f t="shared" si="13"/>
        <v>0</v>
      </c>
      <c r="L80" s="3">
        <v>74</v>
      </c>
      <c r="O80" s="37"/>
      <c r="P80" s="37"/>
    </row>
    <row r="81" spans="2:16" ht="18" customHeight="1" x14ac:dyDescent="0.25">
      <c r="B81" s="136"/>
      <c r="C81" s="138"/>
      <c r="D81" s="31">
        <f>IF((Calculator!C81)="",0,(Calculator!C81))</f>
        <v>0</v>
      </c>
      <c r="E81" s="32">
        <f>IF((Calculator!D81)="",0,(Calculator!D81))</f>
        <v>0</v>
      </c>
      <c r="F81" s="33">
        <f>IF((Calculator!E81)="",0,(Calculator!E81))</f>
        <v>0</v>
      </c>
      <c r="G81" s="7">
        <f t="shared" si="14"/>
        <v>0</v>
      </c>
      <c r="H81" s="8">
        <f t="shared" si="11"/>
        <v>0</v>
      </c>
      <c r="I81" s="7">
        <f t="shared" si="15"/>
        <v>0</v>
      </c>
      <c r="J81" s="9">
        <f t="shared" si="12"/>
        <v>0</v>
      </c>
      <c r="K81" s="10">
        <f t="shared" si="13"/>
        <v>0</v>
      </c>
      <c r="L81" s="3">
        <v>75</v>
      </c>
      <c r="O81" s="37"/>
      <c r="P81" s="37"/>
    </row>
    <row r="82" spans="2:16" ht="18" customHeight="1" x14ac:dyDescent="0.25">
      <c r="B82" s="136"/>
      <c r="C82" s="138"/>
      <c r="D82" s="31">
        <f>IF((Calculator!C82)="",0,(Calculator!C82))</f>
        <v>0</v>
      </c>
      <c r="E82" s="32">
        <f>IF((Calculator!D82)="",0,(Calculator!D82))</f>
        <v>0</v>
      </c>
      <c r="F82" s="33">
        <f>IF((Calculator!E82)="",0,(Calculator!E82))</f>
        <v>0</v>
      </c>
      <c r="G82" s="7">
        <f t="shared" si="14"/>
        <v>0</v>
      </c>
      <c r="H82" s="8">
        <f t="shared" ref="H82:H145" si="16">IF(E82=0,0,ROUND((F82/E82),3))</f>
        <v>0</v>
      </c>
      <c r="I82" s="7">
        <f t="shared" si="15"/>
        <v>0</v>
      </c>
      <c r="J82" s="9">
        <f t="shared" si="12"/>
        <v>0</v>
      </c>
      <c r="K82" s="10">
        <f t="shared" si="13"/>
        <v>0</v>
      </c>
      <c r="L82" s="3">
        <v>76</v>
      </c>
      <c r="O82" s="37"/>
      <c r="P82" s="37"/>
    </row>
    <row r="83" spans="2:16" ht="18" customHeight="1" x14ac:dyDescent="0.25">
      <c r="B83" s="136"/>
      <c r="C83" s="138"/>
      <c r="D83" s="31">
        <f>IF((Calculator!C83)="",0,(Calculator!C83))</f>
        <v>0</v>
      </c>
      <c r="E83" s="32">
        <f>IF((Calculator!D83)="",0,(Calculator!D83))</f>
        <v>0</v>
      </c>
      <c r="F83" s="33">
        <f>IF((Calculator!E83)="",0,(Calculator!E83))</f>
        <v>0</v>
      </c>
      <c r="G83" s="7">
        <f t="shared" si="14"/>
        <v>0</v>
      </c>
      <c r="H83" s="8">
        <f t="shared" si="16"/>
        <v>0</v>
      </c>
      <c r="I83" s="7">
        <f t="shared" si="15"/>
        <v>0</v>
      </c>
      <c r="J83" s="9">
        <f t="shared" si="12"/>
        <v>0</v>
      </c>
      <c r="K83" s="10">
        <f t="shared" si="13"/>
        <v>0</v>
      </c>
      <c r="L83" s="3">
        <v>77</v>
      </c>
      <c r="O83" s="37"/>
      <c r="P83" s="37"/>
    </row>
    <row r="84" spans="2:16" ht="18" customHeight="1" x14ac:dyDescent="0.25">
      <c r="B84" s="136"/>
      <c r="C84" s="138"/>
      <c r="D84" s="31">
        <f>IF((Calculator!C84)="",0,(Calculator!C84))</f>
        <v>0</v>
      </c>
      <c r="E84" s="32">
        <f>IF((Calculator!D84)="",0,(Calculator!D84))</f>
        <v>0</v>
      </c>
      <c r="F84" s="33">
        <f>IF((Calculator!E84)="",0,(Calculator!E84))</f>
        <v>0</v>
      </c>
      <c r="G84" s="7">
        <f t="shared" si="14"/>
        <v>0</v>
      </c>
      <c r="H84" s="8">
        <f t="shared" si="16"/>
        <v>0</v>
      </c>
      <c r="I84" s="7">
        <f t="shared" si="15"/>
        <v>0</v>
      </c>
      <c r="J84" s="9">
        <f t="shared" si="12"/>
        <v>0</v>
      </c>
      <c r="K84" s="10">
        <f t="shared" si="13"/>
        <v>0</v>
      </c>
      <c r="L84" s="3">
        <v>78</v>
      </c>
      <c r="O84" s="37"/>
      <c r="P84" s="37"/>
    </row>
    <row r="85" spans="2:16" ht="18" customHeight="1" x14ac:dyDescent="0.25">
      <c r="B85" s="136"/>
      <c r="C85" s="138"/>
      <c r="D85" s="31">
        <f>IF((Calculator!C85)="",0,(Calculator!C85))</f>
        <v>0</v>
      </c>
      <c r="E85" s="32">
        <f>IF((Calculator!D85)="",0,(Calculator!D85))</f>
        <v>0</v>
      </c>
      <c r="F85" s="33">
        <f>IF((Calculator!E85)="",0,(Calculator!E85))</f>
        <v>0</v>
      </c>
      <c r="G85" s="7">
        <f t="shared" si="14"/>
        <v>0</v>
      </c>
      <c r="H85" s="8">
        <f t="shared" si="16"/>
        <v>0</v>
      </c>
      <c r="I85" s="7">
        <f t="shared" si="15"/>
        <v>0</v>
      </c>
      <c r="J85" s="9">
        <f t="shared" si="12"/>
        <v>0</v>
      </c>
      <c r="K85" s="10">
        <f t="shared" si="13"/>
        <v>0</v>
      </c>
      <c r="L85" s="3">
        <v>79</v>
      </c>
      <c r="O85" s="37"/>
      <c r="P85" s="37"/>
    </row>
    <row r="86" spans="2:16" ht="18" customHeight="1" x14ac:dyDescent="0.25">
      <c r="B86" s="136"/>
      <c r="C86" s="138"/>
      <c r="D86" s="31">
        <f>IF((Calculator!C86)="",0,(Calculator!C86))</f>
        <v>0</v>
      </c>
      <c r="E86" s="32">
        <f>IF((Calculator!D86)="",0,(Calculator!D86))</f>
        <v>0</v>
      </c>
      <c r="F86" s="33">
        <f>IF((Calculator!E86)="",0,(Calculator!E86))</f>
        <v>0</v>
      </c>
      <c r="G86" s="7">
        <f t="shared" si="14"/>
        <v>0</v>
      </c>
      <c r="H86" s="8">
        <f t="shared" si="16"/>
        <v>0</v>
      </c>
      <c r="I86" s="7">
        <f t="shared" si="15"/>
        <v>0</v>
      </c>
      <c r="J86" s="9">
        <f t="shared" si="12"/>
        <v>0</v>
      </c>
      <c r="K86" s="10">
        <f t="shared" si="13"/>
        <v>0</v>
      </c>
      <c r="L86" s="3">
        <v>80</v>
      </c>
      <c r="O86" s="37"/>
      <c r="P86" s="37"/>
    </row>
    <row r="87" spans="2:16" ht="18" customHeight="1" x14ac:dyDescent="0.25">
      <c r="B87" s="136"/>
      <c r="C87" s="138"/>
      <c r="D87" s="31">
        <f>IF((Calculator!C87)="",0,(Calculator!C87))</f>
        <v>0</v>
      </c>
      <c r="E87" s="32">
        <f>IF((Calculator!D87)="",0,(Calculator!D87))</f>
        <v>0</v>
      </c>
      <c r="F87" s="33">
        <f>IF((Calculator!E87)="",0,(Calculator!E87))</f>
        <v>0</v>
      </c>
      <c r="G87" s="7">
        <f t="shared" si="14"/>
        <v>0</v>
      </c>
      <c r="H87" s="8">
        <f t="shared" si="16"/>
        <v>0</v>
      </c>
      <c r="I87" s="7">
        <f t="shared" si="15"/>
        <v>0</v>
      </c>
      <c r="J87" s="9">
        <f t="shared" si="12"/>
        <v>0</v>
      </c>
      <c r="K87" s="10">
        <f t="shared" si="13"/>
        <v>0</v>
      </c>
      <c r="L87" s="3">
        <v>81</v>
      </c>
      <c r="O87" s="37"/>
      <c r="P87" s="37"/>
    </row>
    <row r="88" spans="2:16" ht="18" customHeight="1" x14ac:dyDescent="0.25">
      <c r="B88" s="136"/>
      <c r="C88" s="138"/>
      <c r="D88" s="31">
        <f>IF((Calculator!C88)="",0,(Calculator!C88))</f>
        <v>0</v>
      </c>
      <c r="E88" s="32">
        <f>IF((Calculator!D88)="",0,(Calculator!D88))</f>
        <v>0</v>
      </c>
      <c r="F88" s="33">
        <f>IF((Calculator!E88)="",0,(Calculator!E88))</f>
        <v>0</v>
      </c>
      <c r="G88" s="7">
        <f t="shared" si="14"/>
        <v>0</v>
      </c>
      <c r="H88" s="8">
        <f t="shared" si="16"/>
        <v>0</v>
      </c>
      <c r="I88" s="7">
        <f t="shared" si="15"/>
        <v>0</v>
      </c>
      <c r="J88" s="9">
        <f t="shared" si="12"/>
        <v>0</v>
      </c>
      <c r="K88" s="10">
        <f t="shared" si="13"/>
        <v>0</v>
      </c>
      <c r="L88" s="3">
        <v>82</v>
      </c>
      <c r="O88" s="37"/>
      <c r="P88" s="37"/>
    </row>
    <row r="89" spans="2:16" ht="18" customHeight="1" x14ac:dyDescent="0.25">
      <c r="B89" s="136"/>
      <c r="C89" s="138"/>
      <c r="D89" s="31">
        <f>IF((Calculator!C89)="",0,(Calculator!C89))</f>
        <v>0</v>
      </c>
      <c r="E89" s="32">
        <f>IF((Calculator!D89)="",0,(Calculator!D89))</f>
        <v>0</v>
      </c>
      <c r="F89" s="33">
        <f>IF((Calculator!E89)="",0,(Calculator!E89))</f>
        <v>0</v>
      </c>
      <c r="G89" s="7">
        <f t="shared" si="14"/>
        <v>0</v>
      </c>
      <c r="H89" s="8">
        <f t="shared" si="16"/>
        <v>0</v>
      </c>
      <c r="I89" s="7">
        <f t="shared" si="15"/>
        <v>0</v>
      </c>
      <c r="J89" s="9">
        <f t="shared" si="12"/>
        <v>0</v>
      </c>
      <c r="K89" s="10">
        <f t="shared" si="13"/>
        <v>0</v>
      </c>
      <c r="L89" s="3">
        <v>83</v>
      </c>
      <c r="O89" s="37"/>
      <c r="P89" s="37"/>
    </row>
    <row r="90" spans="2:16" ht="18" customHeight="1" x14ac:dyDescent="0.25">
      <c r="B90" s="136"/>
      <c r="C90" s="138"/>
      <c r="D90" s="31">
        <f>IF((Calculator!C90)="",0,(Calculator!C90))</f>
        <v>0</v>
      </c>
      <c r="E90" s="32">
        <f>IF((Calculator!D90)="",0,(Calculator!D90))</f>
        <v>0</v>
      </c>
      <c r="F90" s="33">
        <f>IF((Calculator!E90)="",0,(Calculator!E90))</f>
        <v>0</v>
      </c>
      <c r="G90" s="7">
        <f t="shared" si="14"/>
        <v>0</v>
      </c>
      <c r="H90" s="8">
        <f t="shared" si="16"/>
        <v>0</v>
      </c>
      <c r="I90" s="7">
        <f t="shared" si="15"/>
        <v>0</v>
      </c>
      <c r="J90" s="9">
        <f t="shared" si="12"/>
        <v>0</v>
      </c>
      <c r="K90" s="10">
        <f t="shared" si="13"/>
        <v>0</v>
      </c>
      <c r="L90" s="3">
        <v>84</v>
      </c>
      <c r="O90" s="37"/>
      <c r="P90" s="37"/>
    </row>
    <row r="91" spans="2:16" ht="18" customHeight="1" x14ac:dyDescent="0.25">
      <c r="B91" s="136"/>
      <c r="C91" s="138"/>
      <c r="D91" s="31">
        <f>IF((Calculator!C91)="",0,(Calculator!C91))</f>
        <v>0</v>
      </c>
      <c r="E91" s="32">
        <f>IF((Calculator!D91)="",0,(Calculator!D91))</f>
        <v>0</v>
      </c>
      <c r="F91" s="33">
        <f>IF((Calculator!E91)="",0,(Calculator!E91))</f>
        <v>0</v>
      </c>
      <c r="G91" s="7">
        <f t="shared" si="14"/>
        <v>0</v>
      </c>
      <c r="H91" s="8">
        <f t="shared" si="16"/>
        <v>0</v>
      </c>
      <c r="I91" s="7">
        <f t="shared" si="15"/>
        <v>0</v>
      </c>
      <c r="J91" s="9">
        <f t="shared" si="12"/>
        <v>0</v>
      </c>
      <c r="K91" s="10">
        <f t="shared" si="13"/>
        <v>0</v>
      </c>
      <c r="L91" s="3">
        <v>85</v>
      </c>
      <c r="O91" s="37"/>
      <c r="P91" s="37"/>
    </row>
    <row r="92" spans="2:16" ht="18" customHeight="1" x14ac:dyDescent="0.25">
      <c r="B92" s="136"/>
      <c r="C92" s="138"/>
      <c r="D92" s="31">
        <f>IF((Calculator!C92)="",0,(Calculator!C92))</f>
        <v>0</v>
      </c>
      <c r="E92" s="32">
        <f>IF((Calculator!D92)="",0,(Calculator!D92))</f>
        <v>0</v>
      </c>
      <c r="F92" s="33">
        <f>IF((Calculator!E92)="",0,(Calculator!E92))</f>
        <v>0</v>
      </c>
      <c r="G92" s="7">
        <f t="shared" si="14"/>
        <v>0</v>
      </c>
      <c r="H92" s="8">
        <f t="shared" si="16"/>
        <v>0</v>
      </c>
      <c r="I92" s="7">
        <f t="shared" si="15"/>
        <v>0</v>
      </c>
      <c r="J92" s="9">
        <f t="shared" si="12"/>
        <v>0</v>
      </c>
      <c r="K92" s="10">
        <f t="shared" si="13"/>
        <v>0</v>
      </c>
      <c r="L92" s="3">
        <v>86</v>
      </c>
      <c r="O92" s="37"/>
      <c r="P92" s="37"/>
    </row>
    <row r="93" spans="2:16" ht="18" customHeight="1" x14ac:dyDescent="0.25">
      <c r="B93" s="136"/>
      <c r="C93" s="138"/>
      <c r="D93" s="31">
        <f>IF((Calculator!C93)="",0,(Calculator!C93))</f>
        <v>0</v>
      </c>
      <c r="E93" s="32">
        <f>IF((Calculator!D93)="",0,(Calculator!D93))</f>
        <v>0</v>
      </c>
      <c r="F93" s="33">
        <f>IF((Calculator!E93)="",0,(Calculator!E93))</f>
        <v>0</v>
      </c>
      <c r="G93" s="7">
        <f t="shared" si="14"/>
        <v>0</v>
      </c>
      <c r="H93" s="8">
        <f t="shared" si="16"/>
        <v>0</v>
      </c>
      <c r="I93" s="7">
        <f t="shared" si="15"/>
        <v>0</v>
      </c>
      <c r="J93" s="9">
        <f t="shared" si="12"/>
        <v>0</v>
      </c>
      <c r="K93" s="10">
        <f t="shared" si="13"/>
        <v>0</v>
      </c>
      <c r="L93" s="3">
        <v>87</v>
      </c>
      <c r="O93" s="37"/>
      <c r="P93" s="37"/>
    </row>
    <row r="94" spans="2:16" ht="18" customHeight="1" x14ac:dyDescent="0.25">
      <c r="B94" s="136"/>
      <c r="C94" s="138"/>
      <c r="D94" s="31">
        <f>IF((Calculator!C94)="",0,(Calculator!C94))</f>
        <v>0</v>
      </c>
      <c r="E94" s="32">
        <f>IF((Calculator!D94)="",0,(Calculator!D94))</f>
        <v>0</v>
      </c>
      <c r="F94" s="33">
        <f>IF((Calculator!E94)="",0,(Calculator!E94))</f>
        <v>0</v>
      </c>
      <c r="G94" s="7">
        <f t="shared" si="14"/>
        <v>0</v>
      </c>
      <c r="H94" s="8">
        <f t="shared" si="16"/>
        <v>0</v>
      </c>
      <c r="I94" s="7">
        <f t="shared" si="15"/>
        <v>0</v>
      </c>
      <c r="J94" s="9">
        <f t="shared" si="12"/>
        <v>0</v>
      </c>
      <c r="K94" s="10">
        <f t="shared" si="13"/>
        <v>0</v>
      </c>
      <c r="L94" s="3">
        <v>88</v>
      </c>
      <c r="O94" s="37"/>
      <c r="P94" s="37"/>
    </row>
    <row r="95" spans="2:16" ht="18" customHeight="1" x14ac:dyDescent="0.25">
      <c r="B95" s="136"/>
      <c r="C95" s="138"/>
      <c r="D95" s="31">
        <f>IF((Calculator!C95)="",0,(Calculator!C95))</f>
        <v>0</v>
      </c>
      <c r="E95" s="32">
        <f>IF((Calculator!D95)="",0,(Calculator!D95))</f>
        <v>0</v>
      </c>
      <c r="F95" s="33">
        <f>IF((Calculator!E95)="",0,(Calculator!E95))</f>
        <v>0</v>
      </c>
      <c r="G95" s="7">
        <f t="shared" si="14"/>
        <v>0</v>
      </c>
      <c r="H95" s="8">
        <f t="shared" si="16"/>
        <v>0</v>
      </c>
      <c r="I95" s="7">
        <f t="shared" si="15"/>
        <v>0</v>
      </c>
      <c r="J95" s="9">
        <f t="shared" si="12"/>
        <v>0</v>
      </c>
      <c r="K95" s="10">
        <f t="shared" si="13"/>
        <v>0</v>
      </c>
      <c r="L95" s="3">
        <v>89</v>
      </c>
      <c r="O95" s="37"/>
      <c r="P95" s="37"/>
    </row>
    <row r="96" spans="2:16" ht="18" customHeight="1" x14ac:dyDescent="0.25">
      <c r="B96" s="136"/>
      <c r="C96" s="138"/>
      <c r="D96" s="31">
        <f>IF((Calculator!C96)="",0,(Calculator!C96))</f>
        <v>0</v>
      </c>
      <c r="E96" s="32">
        <f>IF((Calculator!D96)="",0,(Calculator!D96))</f>
        <v>0</v>
      </c>
      <c r="F96" s="33">
        <f>IF((Calculator!E96)="",0,(Calculator!E96))</f>
        <v>0</v>
      </c>
      <c r="G96" s="7">
        <f t="shared" si="14"/>
        <v>0</v>
      </c>
      <c r="H96" s="8">
        <f t="shared" si="16"/>
        <v>0</v>
      </c>
      <c r="I96" s="7">
        <f t="shared" si="15"/>
        <v>0</v>
      </c>
      <c r="J96" s="9">
        <f t="shared" si="12"/>
        <v>0</v>
      </c>
      <c r="K96" s="10">
        <f t="shared" si="13"/>
        <v>0</v>
      </c>
      <c r="L96" s="3">
        <v>90</v>
      </c>
      <c r="O96" s="37"/>
      <c r="P96" s="37"/>
    </row>
    <row r="97" spans="2:16" ht="18" customHeight="1" x14ac:dyDescent="0.25">
      <c r="B97" s="136"/>
      <c r="C97" s="138"/>
      <c r="D97" s="31">
        <f>IF((Calculator!C97)="",0,(Calculator!C97))</f>
        <v>0</v>
      </c>
      <c r="E97" s="32">
        <f>IF((Calculator!D97)="",0,(Calculator!D97))</f>
        <v>0</v>
      </c>
      <c r="F97" s="33">
        <f>IF((Calculator!E97)="",0,(Calculator!E97))</f>
        <v>0</v>
      </c>
      <c r="G97" s="7">
        <f t="shared" si="14"/>
        <v>0</v>
      </c>
      <c r="H97" s="8">
        <f t="shared" si="16"/>
        <v>0</v>
      </c>
      <c r="I97" s="7">
        <f t="shared" si="15"/>
        <v>0</v>
      </c>
      <c r="J97" s="9">
        <f t="shared" si="12"/>
        <v>0</v>
      </c>
      <c r="K97" s="10">
        <f t="shared" si="13"/>
        <v>0</v>
      </c>
      <c r="L97" s="3">
        <v>91</v>
      </c>
      <c r="O97" s="37"/>
      <c r="P97" s="37"/>
    </row>
    <row r="98" spans="2:16" ht="18" customHeight="1" x14ac:dyDescent="0.25">
      <c r="B98" s="136"/>
      <c r="C98" s="138"/>
      <c r="D98" s="31">
        <f>IF((Calculator!C98)="",0,(Calculator!C98))</f>
        <v>0</v>
      </c>
      <c r="E98" s="32">
        <f>IF((Calculator!D98)="",0,(Calculator!D98))</f>
        <v>0</v>
      </c>
      <c r="F98" s="33">
        <f>IF((Calculator!E98)="",0,(Calculator!E98))</f>
        <v>0</v>
      </c>
      <c r="G98" s="7">
        <f t="shared" si="14"/>
        <v>0</v>
      </c>
      <c r="H98" s="8">
        <f t="shared" si="16"/>
        <v>0</v>
      </c>
      <c r="I98" s="7">
        <f t="shared" si="15"/>
        <v>0</v>
      </c>
      <c r="J98" s="9">
        <f t="shared" si="12"/>
        <v>0</v>
      </c>
      <c r="K98" s="10">
        <f t="shared" si="13"/>
        <v>0</v>
      </c>
      <c r="L98" s="3">
        <v>92</v>
      </c>
      <c r="O98" s="37"/>
      <c r="P98" s="37"/>
    </row>
    <row r="99" spans="2:16" ht="18" customHeight="1" x14ac:dyDescent="0.25">
      <c r="B99" s="136"/>
      <c r="C99" s="138"/>
      <c r="D99" s="31">
        <f>IF((Calculator!C99)="",0,(Calculator!C99))</f>
        <v>0</v>
      </c>
      <c r="E99" s="32">
        <f>IF((Calculator!D99)="",0,(Calculator!D99))</f>
        <v>0</v>
      </c>
      <c r="F99" s="33">
        <f>IF((Calculator!E99)="",0,(Calculator!E99))</f>
        <v>0</v>
      </c>
      <c r="G99" s="7">
        <f t="shared" si="14"/>
        <v>0</v>
      </c>
      <c r="H99" s="8">
        <f t="shared" si="16"/>
        <v>0</v>
      </c>
      <c r="I99" s="7">
        <f t="shared" si="15"/>
        <v>0</v>
      </c>
      <c r="J99" s="9">
        <f t="shared" si="12"/>
        <v>0</v>
      </c>
      <c r="K99" s="10">
        <f t="shared" si="13"/>
        <v>0</v>
      </c>
      <c r="L99" s="3">
        <v>93</v>
      </c>
      <c r="O99" s="37"/>
      <c r="P99" s="37"/>
    </row>
    <row r="100" spans="2:16" ht="18" customHeight="1" x14ac:dyDescent="0.25">
      <c r="B100" s="136"/>
      <c r="C100" s="138"/>
      <c r="D100" s="31">
        <f>IF((Calculator!C100)="",0,(Calculator!C100))</f>
        <v>0</v>
      </c>
      <c r="E100" s="32">
        <f>IF((Calculator!D100)="",0,(Calculator!D100))</f>
        <v>0</v>
      </c>
      <c r="F100" s="33">
        <f>IF((Calculator!E100)="",0,(Calculator!E100))</f>
        <v>0</v>
      </c>
      <c r="G100" s="7">
        <f t="shared" si="14"/>
        <v>0</v>
      </c>
      <c r="H100" s="8">
        <f t="shared" si="16"/>
        <v>0</v>
      </c>
      <c r="I100" s="7">
        <f t="shared" si="15"/>
        <v>0</v>
      </c>
      <c r="J100" s="9">
        <f t="shared" si="12"/>
        <v>0</v>
      </c>
      <c r="K100" s="10">
        <f t="shared" si="13"/>
        <v>0</v>
      </c>
      <c r="L100" s="3">
        <v>94</v>
      </c>
      <c r="O100" s="37"/>
      <c r="P100" s="37"/>
    </row>
    <row r="101" spans="2:16" ht="18" customHeight="1" x14ac:dyDescent="0.25">
      <c r="B101" s="136"/>
      <c r="C101" s="138"/>
      <c r="D101" s="31">
        <f>IF((Calculator!C101)="",0,(Calculator!C101))</f>
        <v>0</v>
      </c>
      <c r="E101" s="32">
        <f>IF((Calculator!D101)="",0,(Calculator!D101))</f>
        <v>0</v>
      </c>
      <c r="F101" s="33">
        <f>IF((Calculator!E101)="",0,(Calculator!E101))</f>
        <v>0</v>
      </c>
      <c r="G101" s="7">
        <f t="shared" si="14"/>
        <v>0</v>
      </c>
      <c r="H101" s="8">
        <f t="shared" si="16"/>
        <v>0</v>
      </c>
      <c r="I101" s="7">
        <f t="shared" si="15"/>
        <v>0</v>
      </c>
      <c r="J101" s="9">
        <f t="shared" si="12"/>
        <v>0</v>
      </c>
      <c r="K101" s="10">
        <f t="shared" si="13"/>
        <v>0</v>
      </c>
      <c r="L101" s="3">
        <v>95</v>
      </c>
      <c r="O101" s="37"/>
      <c r="P101" s="37"/>
    </row>
    <row r="102" spans="2:16" ht="18" customHeight="1" x14ac:dyDescent="0.25">
      <c r="B102" s="136"/>
      <c r="C102" s="138"/>
      <c r="D102" s="31">
        <f>IF((Calculator!C102)="",0,(Calculator!C102))</f>
        <v>0</v>
      </c>
      <c r="E102" s="32">
        <f>IF((Calculator!D102)="",0,(Calculator!D102))</f>
        <v>0</v>
      </c>
      <c r="F102" s="33">
        <f>IF((Calculator!E102)="",0,(Calculator!E102))</f>
        <v>0</v>
      </c>
      <c r="G102" s="7">
        <f t="shared" si="14"/>
        <v>0</v>
      </c>
      <c r="H102" s="8">
        <f t="shared" si="16"/>
        <v>0</v>
      </c>
      <c r="I102" s="7">
        <f t="shared" si="15"/>
        <v>0</v>
      </c>
      <c r="J102" s="9">
        <f t="shared" si="12"/>
        <v>0</v>
      </c>
      <c r="K102" s="10">
        <f t="shared" si="13"/>
        <v>0</v>
      </c>
      <c r="L102" s="3">
        <v>96</v>
      </c>
      <c r="O102" s="37"/>
      <c r="P102" s="37"/>
    </row>
    <row r="103" spans="2:16" ht="18" customHeight="1" x14ac:dyDescent="0.25">
      <c r="B103" s="136"/>
      <c r="C103" s="138"/>
      <c r="D103" s="31">
        <f>IF((Calculator!C103)="",0,(Calculator!C103))</f>
        <v>0</v>
      </c>
      <c r="E103" s="32">
        <f>IF((Calculator!D103)="",0,(Calculator!D103))</f>
        <v>0</v>
      </c>
      <c r="F103" s="33">
        <f>IF((Calculator!E103)="",0,(Calculator!E103))</f>
        <v>0</v>
      </c>
      <c r="G103" s="7">
        <f t="shared" si="14"/>
        <v>0</v>
      </c>
      <c r="H103" s="8">
        <f t="shared" si="16"/>
        <v>0</v>
      </c>
      <c r="I103" s="7">
        <f t="shared" si="15"/>
        <v>0</v>
      </c>
      <c r="J103" s="9">
        <f t="shared" si="12"/>
        <v>0</v>
      </c>
      <c r="K103" s="10">
        <f t="shared" si="13"/>
        <v>0</v>
      </c>
      <c r="L103" s="3">
        <v>97</v>
      </c>
      <c r="O103" s="37"/>
      <c r="P103" s="37"/>
    </row>
    <row r="104" spans="2:16" ht="18" customHeight="1" x14ac:dyDescent="0.25">
      <c r="B104" s="136"/>
      <c r="C104" s="138"/>
      <c r="D104" s="31">
        <f>IF((Calculator!C104)="",0,(Calculator!C104))</f>
        <v>0</v>
      </c>
      <c r="E104" s="32">
        <f>IF((Calculator!D104)="",0,(Calculator!D104))</f>
        <v>0</v>
      </c>
      <c r="F104" s="33">
        <f>IF((Calculator!E104)="",0,(Calculator!E104))</f>
        <v>0</v>
      </c>
      <c r="G104" s="7">
        <f t="shared" si="14"/>
        <v>0</v>
      </c>
      <c r="H104" s="8">
        <f t="shared" si="16"/>
        <v>0</v>
      </c>
      <c r="I104" s="7">
        <f t="shared" si="15"/>
        <v>0</v>
      </c>
      <c r="J104" s="9">
        <f t="shared" si="12"/>
        <v>0</v>
      </c>
      <c r="K104" s="10">
        <f t="shared" si="13"/>
        <v>0</v>
      </c>
      <c r="L104" s="3">
        <v>98</v>
      </c>
      <c r="O104" s="37"/>
      <c r="P104" s="37"/>
    </row>
    <row r="105" spans="2:16" ht="18" customHeight="1" x14ac:dyDescent="0.25">
      <c r="B105" s="136"/>
      <c r="C105" s="138"/>
      <c r="D105" s="31">
        <f>IF((Calculator!C105)="",0,(Calculator!C105))</f>
        <v>0</v>
      </c>
      <c r="E105" s="32">
        <f>IF((Calculator!D105)="",0,(Calculator!D105))</f>
        <v>0</v>
      </c>
      <c r="F105" s="33">
        <f>IF((Calculator!E105)="",0,(Calculator!E105))</f>
        <v>0</v>
      </c>
      <c r="G105" s="7">
        <f t="shared" si="14"/>
        <v>0</v>
      </c>
      <c r="H105" s="8">
        <f t="shared" si="16"/>
        <v>0</v>
      </c>
      <c r="I105" s="7">
        <f t="shared" si="15"/>
        <v>0</v>
      </c>
      <c r="J105" s="9">
        <f t="shared" si="12"/>
        <v>0</v>
      </c>
      <c r="K105" s="10">
        <f t="shared" si="13"/>
        <v>0</v>
      </c>
      <c r="L105" s="3">
        <v>99</v>
      </c>
      <c r="O105" s="37"/>
      <c r="P105" s="37"/>
    </row>
    <row r="106" spans="2:16" ht="18" customHeight="1" x14ac:dyDescent="0.25">
      <c r="B106" s="136"/>
      <c r="C106" s="138"/>
      <c r="D106" s="31">
        <f>IF((Calculator!C106)="",0,(Calculator!C106))</f>
        <v>0</v>
      </c>
      <c r="E106" s="32">
        <f>IF((Calculator!D106)="",0,(Calculator!D106))</f>
        <v>0</v>
      </c>
      <c r="F106" s="33">
        <f>IF((Calculator!E106)="",0,(Calculator!E106))</f>
        <v>0</v>
      </c>
      <c r="G106" s="7">
        <f t="shared" si="14"/>
        <v>0</v>
      </c>
      <c r="H106" s="8">
        <f t="shared" si="16"/>
        <v>0</v>
      </c>
      <c r="I106" s="7">
        <f t="shared" si="15"/>
        <v>0</v>
      </c>
      <c r="J106" s="9">
        <f t="shared" si="12"/>
        <v>0</v>
      </c>
      <c r="K106" s="10">
        <f t="shared" si="13"/>
        <v>0</v>
      </c>
      <c r="L106" s="3">
        <v>100</v>
      </c>
      <c r="O106" s="37"/>
      <c r="P106" s="37"/>
    </row>
    <row r="107" spans="2:16" ht="18" customHeight="1" x14ac:dyDescent="0.25">
      <c r="B107" s="136"/>
      <c r="C107" s="138"/>
      <c r="D107" s="31">
        <f>IF((Calculator!C107)="",0,(Calculator!C107))</f>
        <v>0</v>
      </c>
      <c r="E107" s="32">
        <f>IF((Calculator!D107)="",0,(Calculator!D107))</f>
        <v>0</v>
      </c>
      <c r="F107" s="33">
        <f>IF((Calculator!E107)="",0,(Calculator!E107))</f>
        <v>0</v>
      </c>
      <c r="G107" s="7">
        <f t="shared" si="14"/>
        <v>0</v>
      </c>
      <c r="H107" s="8">
        <f t="shared" si="16"/>
        <v>0</v>
      </c>
      <c r="I107" s="7">
        <f t="shared" si="15"/>
        <v>0</v>
      </c>
      <c r="J107" s="9">
        <f t="shared" ref="J107:J170" si="17">IF(F107=0,0,D107-D106)</f>
        <v>0</v>
      </c>
      <c r="K107" s="10">
        <f t="shared" ref="K107:K170" si="18">J107*I106</f>
        <v>0</v>
      </c>
      <c r="L107" s="3">
        <v>101</v>
      </c>
      <c r="O107" s="37"/>
      <c r="P107" s="37"/>
    </row>
    <row r="108" spans="2:16" ht="18" customHeight="1" x14ac:dyDescent="0.25">
      <c r="B108" s="136"/>
      <c r="C108" s="138"/>
      <c r="D108" s="31">
        <f>IF((Calculator!C108)="",0,(Calculator!C108))</f>
        <v>0</v>
      </c>
      <c r="E108" s="32">
        <f>IF((Calculator!D108)="",0,(Calculator!D108))</f>
        <v>0</v>
      </c>
      <c r="F108" s="33">
        <f>IF((Calculator!E108)="",0,(Calculator!E108))</f>
        <v>0</v>
      </c>
      <c r="G108" s="7">
        <f t="shared" si="14"/>
        <v>0</v>
      </c>
      <c r="H108" s="8">
        <f t="shared" si="16"/>
        <v>0</v>
      </c>
      <c r="I108" s="7">
        <f t="shared" si="15"/>
        <v>0</v>
      </c>
      <c r="J108" s="9">
        <f t="shared" si="17"/>
        <v>0</v>
      </c>
      <c r="K108" s="10">
        <f t="shared" si="18"/>
        <v>0</v>
      </c>
      <c r="L108" s="3">
        <v>102</v>
      </c>
      <c r="O108" s="37"/>
      <c r="P108" s="37"/>
    </row>
    <row r="109" spans="2:16" ht="18" customHeight="1" x14ac:dyDescent="0.25">
      <c r="B109" s="136"/>
      <c r="C109" s="138"/>
      <c r="D109" s="31">
        <f>IF((Calculator!C109)="",0,(Calculator!C109))</f>
        <v>0</v>
      </c>
      <c r="E109" s="32">
        <f>IF((Calculator!D109)="",0,(Calculator!D109))</f>
        <v>0</v>
      </c>
      <c r="F109" s="33">
        <f>IF((Calculator!E109)="",0,(Calculator!E109))</f>
        <v>0</v>
      </c>
      <c r="G109" s="7">
        <f t="shared" si="14"/>
        <v>0</v>
      </c>
      <c r="H109" s="8">
        <f t="shared" si="16"/>
        <v>0</v>
      </c>
      <c r="I109" s="7">
        <f t="shared" si="15"/>
        <v>0</v>
      </c>
      <c r="J109" s="9">
        <f t="shared" si="17"/>
        <v>0</v>
      </c>
      <c r="K109" s="10">
        <f t="shared" si="18"/>
        <v>0</v>
      </c>
      <c r="L109" s="3">
        <v>103</v>
      </c>
      <c r="O109" s="37"/>
      <c r="P109" s="37"/>
    </row>
    <row r="110" spans="2:16" ht="18" customHeight="1" x14ac:dyDescent="0.25">
      <c r="B110" s="136"/>
      <c r="C110" s="138"/>
      <c r="D110" s="31">
        <f>IF((Calculator!C110)="",0,(Calculator!C110))</f>
        <v>0</v>
      </c>
      <c r="E110" s="32">
        <f>IF((Calculator!D110)="",0,(Calculator!D110))</f>
        <v>0</v>
      </c>
      <c r="F110" s="33">
        <f>IF((Calculator!E110)="",0,(Calculator!E110))</f>
        <v>0</v>
      </c>
      <c r="G110" s="7">
        <f t="shared" si="14"/>
        <v>0</v>
      </c>
      <c r="H110" s="8">
        <f t="shared" si="16"/>
        <v>0</v>
      </c>
      <c r="I110" s="7">
        <f t="shared" si="15"/>
        <v>0</v>
      </c>
      <c r="J110" s="9">
        <f t="shared" si="17"/>
        <v>0</v>
      </c>
      <c r="K110" s="10">
        <f t="shared" si="18"/>
        <v>0</v>
      </c>
      <c r="L110" s="3">
        <v>104</v>
      </c>
      <c r="O110" s="37"/>
      <c r="P110" s="37"/>
    </row>
    <row r="111" spans="2:16" ht="18" customHeight="1" x14ac:dyDescent="0.25">
      <c r="B111" s="136"/>
      <c r="C111" s="138"/>
      <c r="D111" s="31">
        <f>IF((Calculator!C111)="",0,(Calculator!C111))</f>
        <v>0</v>
      </c>
      <c r="E111" s="32">
        <f>IF((Calculator!D111)="",0,(Calculator!D111))</f>
        <v>0</v>
      </c>
      <c r="F111" s="33">
        <f>IF((Calculator!E111)="",0,(Calculator!E111))</f>
        <v>0</v>
      </c>
      <c r="G111" s="7">
        <f t="shared" si="14"/>
        <v>0</v>
      </c>
      <c r="H111" s="8">
        <f t="shared" si="16"/>
        <v>0</v>
      </c>
      <c r="I111" s="7">
        <f t="shared" si="15"/>
        <v>0</v>
      </c>
      <c r="J111" s="9">
        <f t="shared" si="17"/>
        <v>0</v>
      </c>
      <c r="K111" s="10">
        <f t="shared" si="18"/>
        <v>0</v>
      </c>
      <c r="L111" s="3">
        <v>105</v>
      </c>
      <c r="O111" s="37"/>
      <c r="P111" s="37"/>
    </row>
    <row r="112" spans="2:16" ht="18" customHeight="1" x14ac:dyDescent="0.25">
      <c r="B112" s="136"/>
      <c r="C112" s="138"/>
      <c r="D112" s="31">
        <f>IF((Calculator!C112)="",0,(Calculator!C112))</f>
        <v>0</v>
      </c>
      <c r="E112" s="32">
        <f>IF((Calculator!D112)="",0,(Calculator!D112))</f>
        <v>0</v>
      </c>
      <c r="F112" s="33">
        <f>IF((Calculator!E112)="",0,(Calculator!E112))</f>
        <v>0</v>
      </c>
      <c r="G112" s="7">
        <f t="shared" si="14"/>
        <v>0</v>
      </c>
      <c r="H112" s="8">
        <f t="shared" si="16"/>
        <v>0</v>
      </c>
      <c r="I112" s="7">
        <f t="shared" si="15"/>
        <v>0</v>
      </c>
      <c r="J112" s="9">
        <f t="shared" si="17"/>
        <v>0</v>
      </c>
      <c r="K112" s="10">
        <f t="shared" si="18"/>
        <v>0</v>
      </c>
      <c r="L112" s="3">
        <v>106</v>
      </c>
      <c r="O112" s="37"/>
      <c r="P112" s="37"/>
    </row>
    <row r="113" spans="2:16" ht="18" customHeight="1" x14ac:dyDescent="0.25">
      <c r="B113" s="136"/>
      <c r="C113" s="138"/>
      <c r="D113" s="31">
        <f>IF((Calculator!C113)="",0,(Calculator!C113))</f>
        <v>0</v>
      </c>
      <c r="E113" s="32">
        <f>IF((Calculator!D113)="",0,(Calculator!D113))</f>
        <v>0</v>
      </c>
      <c r="F113" s="33">
        <f>IF((Calculator!E113)="",0,(Calculator!E113))</f>
        <v>0</v>
      </c>
      <c r="G113" s="7">
        <f t="shared" si="14"/>
        <v>0</v>
      </c>
      <c r="H113" s="8">
        <f t="shared" si="16"/>
        <v>0</v>
      </c>
      <c r="I113" s="7">
        <f t="shared" si="15"/>
        <v>0</v>
      </c>
      <c r="J113" s="9">
        <f t="shared" si="17"/>
        <v>0</v>
      </c>
      <c r="K113" s="10">
        <f t="shared" si="18"/>
        <v>0</v>
      </c>
      <c r="L113" s="3">
        <v>107</v>
      </c>
      <c r="O113" s="37"/>
      <c r="P113" s="37"/>
    </row>
    <row r="114" spans="2:16" ht="18" customHeight="1" x14ac:dyDescent="0.25">
      <c r="B114" s="136"/>
      <c r="C114" s="138"/>
      <c r="D114" s="31">
        <f>IF((Calculator!C114)="",0,(Calculator!C114))</f>
        <v>0</v>
      </c>
      <c r="E114" s="32">
        <f>IF((Calculator!D114)="",0,(Calculator!D114))</f>
        <v>0</v>
      </c>
      <c r="F114" s="33">
        <f>IF((Calculator!E114)="",0,(Calculator!E114))</f>
        <v>0</v>
      </c>
      <c r="G114" s="7">
        <f t="shared" si="14"/>
        <v>0</v>
      </c>
      <c r="H114" s="8">
        <f t="shared" si="16"/>
        <v>0</v>
      </c>
      <c r="I114" s="7">
        <f t="shared" si="15"/>
        <v>0</v>
      </c>
      <c r="J114" s="9">
        <f t="shared" si="17"/>
        <v>0</v>
      </c>
      <c r="K114" s="10">
        <f t="shared" si="18"/>
        <v>0</v>
      </c>
      <c r="L114" s="3">
        <v>108</v>
      </c>
      <c r="O114" s="37"/>
      <c r="P114" s="37"/>
    </row>
    <row r="115" spans="2:16" ht="18" customHeight="1" x14ac:dyDescent="0.25">
      <c r="B115" s="136"/>
      <c r="C115" s="138"/>
      <c r="D115" s="31">
        <f>IF((Calculator!C115)="",0,(Calculator!C115))</f>
        <v>0</v>
      </c>
      <c r="E115" s="32">
        <f>IF((Calculator!D115)="",0,(Calculator!D115))</f>
        <v>0</v>
      </c>
      <c r="F115" s="33">
        <f>IF((Calculator!E115)="",0,(Calculator!E115))</f>
        <v>0</v>
      </c>
      <c r="G115" s="7">
        <f t="shared" si="14"/>
        <v>0</v>
      </c>
      <c r="H115" s="8">
        <f t="shared" si="16"/>
        <v>0</v>
      </c>
      <c r="I115" s="7">
        <f t="shared" si="15"/>
        <v>0</v>
      </c>
      <c r="J115" s="9">
        <f t="shared" si="17"/>
        <v>0</v>
      </c>
      <c r="K115" s="10">
        <f t="shared" si="18"/>
        <v>0</v>
      </c>
      <c r="L115" s="3">
        <v>109</v>
      </c>
      <c r="O115" s="37"/>
      <c r="P115" s="37"/>
    </row>
    <row r="116" spans="2:16" ht="18" customHeight="1" x14ac:dyDescent="0.25">
      <c r="B116" s="136"/>
      <c r="C116" s="138"/>
      <c r="D116" s="31">
        <f>IF((Calculator!C116)="",0,(Calculator!C116))</f>
        <v>0</v>
      </c>
      <c r="E116" s="32">
        <f>IF((Calculator!D116)="",0,(Calculator!D116))</f>
        <v>0</v>
      </c>
      <c r="F116" s="33">
        <f>IF((Calculator!E116)="",0,(Calculator!E116))</f>
        <v>0</v>
      </c>
      <c r="G116" s="7">
        <f t="shared" si="14"/>
        <v>0</v>
      </c>
      <c r="H116" s="8">
        <f t="shared" si="16"/>
        <v>0</v>
      </c>
      <c r="I116" s="7">
        <f t="shared" si="15"/>
        <v>0</v>
      </c>
      <c r="J116" s="9">
        <f t="shared" si="17"/>
        <v>0</v>
      </c>
      <c r="K116" s="10">
        <f t="shared" si="18"/>
        <v>0</v>
      </c>
      <c r="L116" s="3">
        <v>110</v>
      </c>
      <c r="O116" s="37"/>
      <c r="P116" s="37"/>
    </row>
    <row r="117" spans="2:16" ht="18" customHeight="1" x14ac:dyDescent="0.25">
      <c r="B117" s="136"/>
      <c r="C117" s="138"/>
      <c r="D117" s="31">
        <f>IF((Calculator!C117)="",0,(Calculator!C117))</f>
        <v>0</v>
      </c>
      <c r="E117" s="32">
        <f>IF((Calculator!D117)="",0,(Calculator!D117))</f>
        <v>0</v>
      </c>
      <c r="F117" s="33">
        <f>IF((Calculator!E117)="",0,(Calculator!E117))</f>
        <v>0</v>
      </c>
      <c r="G117" s="7">
        <f t="shared" si="14"/>
        <v>0</v>
      </c>
      <c r="H117" s="8">
        <f t="shared" si="16"/>
        <v>0</v>
      </c>
      <c r="I117" s="7">
        <f t="shared" si="15"/>
        <v>0</v>
      </c>
      <c r="J117" s="9">
        <f t="shared" si="17"/>
        <v>0</v>
      </c>
      <c r="K117" s="10">
        <f t="shared" si="18"/>
        <v>0</v>
      </c>
      <c r="L117" s="3">
        <v>111</v>
      </c>
      <c r="O117" s="37"/>
      <c r="P117" s="37"/>
    </row>
    <row r="118" spans="2:16" ht="18" customHeight="1" x14ac:dyDescent="0.25">
      <c r="B118" s="136"/>
      <c r="C118" s="138"/>
      <c r="D118" s="31">
        <f>IF((Calculator!C118)="",0,(Calculator!C118))</f>
        <v>0</v>
      </c>
      <c r="E118" s="32">
        <f>IF((Calculator!D118)="",0,(Calculator!D118))</f>
        <v>0</v>
      </c>
      <c r="F118" s="33">
        <f>IF((Calculator!E118)="",0,(Calculator!E118))</f>
        <v>0</v>
      </c>
      <c r="G118" s="7">
        <f t="shared" si="14"/>
        <v>0</v>
      </c>
      <c r="H118" s="8">
        <f t="shared" si="16"/>
        <v>0</v>
      </c>
      <c r="I118" s="7">
        <f t="shared" si="15"/>
        <v>0</v>
      </c>
      <c r="J118" s="9">
        <f t="shared" si="17"/>
        <v>0</v>
      </c>
      <c r="K118" s="10">
        <f t="shared" si="18"/>
        <v>0</v>
      </c>
      <c r="L118" s="3">
        <v>112</v>
      </c>
      <c r="O118" s="37"/>
      <c r="P118" s="37"/>
    </row>
    <row r="119" spans="2:16" ht="18" customHeight="1" x14ac:dyDescent="0.25">
      <c r="B119" s="136"/>
      <c r="C119" s="138"/>
      <c r="D119" s="31">
        <f>IF((Calculator!C119)="",0,(Calculator!C119))</f>
        <v>0</v>
      </c>
      <c r="E119" s="32">
        <f>IF((Calculator!D119)="",0,(Calculator!D119))</f>
        <v>0</v>
      </c>
      <c r="F119" s="33">
        <f>IF((Calculator!E119)="",0,(Calculator!E119))</f>
        <v>0</v>
      </c>
      <c r="G119" s="7">
        <f t="shared" si="14"/>
        <v>0</v>
      </c>
      <c r="H119" s="8">
        <f t="shared" si="16"/>
        <v>0</v>
      </c>
      <c r="I119" s="7">
        <f t="shared" si="15"/>
        <v>0</v>
      </c>
      <c r="J119" s="9">
        <f t="shared" si="17"/>
        <v>0</v>
      </c>
      <c r="K119" s="10">
        <f t="shared" si="18"/>
        <v>0</v>
      </c>
      <c r="L119" s="3">
        <v>113</v>
      </c>
      <c r="O119" s="37"/>
      <c r="P119" s="37"/>
    </row>
    <row r="120" spans="2:16" ht="18" customHeight="1" x14ac:dyDescent="0.25">
      <c r="B120" s="136"/>
      <c r="C120" s="138"/>
      <c r="D120" s="31">
        <f>IF((Calculator!C120)="",0,(Calculator!C120))</f>
        <v>0</v>
      </c>
      <c r="E120" s="32">
        <f>IF((Calculator!D120)="",0,(Calculator!D120))</f>
        <v>0</v>
      </c>
      <c r="F120" s="33">
        <f>IF((Calculator!E120)="",0,(Calculator!E120))</f>
        <v>0</v>
      </c>
      <c r="G120" s="7">
        <f t="shared" si="14"/>
        <v>0</v>
      </c>
      <c r="H120" s="8">
        <f t="shared" si="16"/>
        <v>0</v>
      </c>
      <c r="I120" s="7">
        <f t="shared" si="15"/>
        <v>0</v>
      </c>
      <c r="J120" s="9">
        <f t="shared" si="17"/>
        <v>0</v>
      </c>
      <c r="K120" s="10">
        <f t="shared" si="18"/>
        <v>0</v>
      </c>
      <c r="L120" s="3">
        <v>114</v>
      </c>
      <c r="O120" s="37"/>
      <c r="P120" s="37"/>
    </row>
    <row r="121" spans="2:16" ht="18" customHeight="1" x14ac:dyDescent="0.25">
      <c r="B121" s="136"/>
      <c r="C121" s="138"/>
      <c r="D121" s="31">
        <f>IF((Calculator!C121)="",0,(Calculator!C121))</f>
        <v>0</v>
      </c>
      <c r="E121" s="32">
        <f>IF((Calculator!D121)="",0,(Calculator!D121))</f>
        <v>0</v>
      </c>
      <c r="F121" s="33">
        <f>IF((Calculator!E121)="",0,(Calculator!E121))</f>
        <v>0</v>
      </c>
      <c r="G121" s="7">
        <f t="shared" si="14"/>
        <v>0</v>
      </c>
      <c r="H121" s="8">
        <f t="shared" si="16"/>
        <v>0</v>
      </c>
      <c r="I121" s="7">
        <f t="shared" si="15"/>
        <v>0</v>
      </c>
      <c r="J121" s="9">
        <f t="shared" si="17"/>
        <v>0</v>
      </c>
      <c r="K121" s="10">
        <f t="shared" si="18"/>
        <v>0</v>
      </c>
      <c r="L121" s="3">
        <v>115</v>
      </c>
      <c r="O121" s="37"/>
      <c r="P121" s="37"/>
    </row>
    <row r="122" spans="2:16" ht="18" customHeight="1" x14ac:dyDescent="0.25">
      <c r="B122" s="136"/>
      <c r="C122" s="138"/>
      <c r="D122" s="31">
        <f>IF((Calculator!C122)="",0,(Calculator!C122))</f>
        <v>0</v>
      </c>
      <c r="E122" s="32">
        <f>IF((Calculator!D122)="",0,(Calculator!D122))</f>
        <v>0</v>
      </c>
      <c r="F122" s="33">
        <f>IF((Calculator!E122)="",0,(Calculator!E122))</f>
        <v>0</v>
      </c>
      <c r="G122" s="7">
        <f t="shared" si="14"/>
        <v>0</v>
      </c>
      <c r="H122" s="8">
        <f t="shared" si="16"/>
        <v>0</v>
      </c>
      <c r="I122" s="7">
        <f t="shared" si="15"/>
        <v>0</v>
      </c>
      <c r="J122" s="9">
        <f t="shared" si="17"/>
        <v>0</v>
      </c>
      <c r="K122" s="10">
        <f t="shared" si="18"/>
        <v>0</v>
      </c>
      <c r="L122" s="3">
        <v>116</v>
      </c>
      <c r="O122" s="37"/>
      <c r="P122" s="37"/>
    </row>
    <row r="123" spans="2:16" ht="18" customHeight="1" x14ac:dyDescent="0.25">
      <c r="B123" s="136"/>
      <c r="C123" s="138"/>
      <c r="D123" s="31">
        <f>IF((Calculator!C123)="",0,(Calculator!C123))</f>
        <v>0</v>
      </c>
      <c r="E123" s="32">
        <f>IF((Calculator!D123)="",0,(Calculator!D123))</f>
        <v>0</v>
      </c>
      <c r="F123" s="33">
        <f>IF((Calculator!E123)="",0,(Calculator!E123))</f>
        <v>0</v>
      </c>
      <c r="G123" s="7">
        <f t="shared" si="14"/>
        <v>0</v>
      </c>
      <c r="H123" s="8">
        <f t="shared" si="16"/>
        <v>0</v>
      </c>
      <c r="I123" s="7">
        <f t="shared" si="15"/>
        <v>0</v>
      </c>
      <c r="J123" s="9">
        <f t="shared" si="17"/>
        <v>0</v>
      </c>
      <c r="K123" s="10">
        <f t="shared" si="18"/>
        <v>0</v>
      </c>
      <c r="L123" s="3">
        <v>117</v>
      </c>
      <c r="O123" s="37"/>
      <c r="P123" s="37"/>
    </row>
    <row r="124" spans="2:16" ht="18" customHeight="1" x14ac:dyDescent="0.25">
      <c r="B124" s="136"/>
      <c r="C124" s="138"/>
      <c r="D124" s="31">
        <f>IF((Calculator!C124)="",0,(Calculator!C124))</f>
        <v>0</v>
      </c>
      <c r="E124" s="32">
        <f>IF((Calculator!D124)="",0,(Calculator!D124))</f>
        <v>0</v>
      </c>
      <c r="F124" s="33">
        <f>IF((Calculator!E124)="",0,(Calculator!E124))</f>
        <v>0</v>
      </c>
      <c r="G124" s="7">
        <f t="shared" si="14"/>
        <v>0</v>
      </c>
      <c r="H124" s="8">
        <f t="shared" si="16"/>
        <v>0</v>
      </c>
      <c r="I124" s="7">
        <f t="shared" si="15"/>
        <v>0</v>
      </c>
      <c r="J124" s="9">
        <f t="shared" si="17"/>
        <v>0</v>
      </c>
      <c r="K124" s="10">
        <f t="shared" si="18"/>
        <v>0</v>
      </c>
      <c r="L124" s="3">
        <v>118</v>
      </c>
      <c r="O124" s="37"/>
      <c r="P124" s="37"/>
    </row>
    <row r="125" spans="2:16" ht="18" customHeight="1" x14ac:dyDescent="0.25">
      <c r="B125" s="136"/>
      <c r="C125" s="138"/>
      <c r="D125" s="31">
        <f>IF((Calculator!C125)="",0,(Calculator!C125))</f>
        <v>0</v>
      </c>
      <c r="E125" s="32">
        <f>IF((Calculator!D125)="",0,(Calculator!D125))</f>
        <v>0</v>
      </c>
      <c r="F125" s="33">
        <f>IF((Calculator!E125)="",0,(Calculator!E125))</f>
        <v>0</v>
      </c>
      <c r="G125" s="7">
        <f t="shared" si="14"/>
        <v>0</v>
      </c>
      <c r="H125" s="8">
        <f t="shared" si="16"/>
        <v>0</v>
      </c>
      <c r="I125" s="7">
        <f t="shared" si="15"/>
        <v>0</v>
      </c>
      <c r="J125" s="9">
        <f t="shared" si="17"/>
        <v>0</v>
      </c>
      <c r="K125" s="10">
        <f t="shared" si="18"/>
        <v>0</v>
      </c>
      <c r="L125" s="3">
        <v>119</v>
      </c>
      <c r="O125" s="37"/>
      <c r="P125" s="37"/>
    </row>
    <row r="126" spans="2:16" ht="18" customHeight="1" x14ac:dyDescent="0.25">
      <c r="B126" s="136"/>
      <c r="C126" s="138"/>
      <c r="D126" s="31">
        <f>IF((Calculator!C126)="",0,(Calculator!C126))</f>
        <v>0</v>
      </c>
      <c r="E126" s="32">
        <f>IF((Calculator!D126)="",0,(Calculator!D126))</f>
        <v>0</v>
      </c>
      <c r="F126" s="33">
        <f>IF((Calculator!E126)="",0,(Calculator!E126))</f>
        <v>0</v>
      </c>
      <c r="G126" s="7">
        <f t="shared" si="14"/>
        <v>0</v>
      </c>
      <c r="H126" s="8">
        <f t="shared" si="16"/>
        <v>0</v>
      </c>
      <c r="I126" s="7">
        <f t="shared" si="15"/>
        <v>0</v>
      </c>
      <c r="J126" s="9">
        <f t="shared" si="17"/>
        <v>0</v>
      </c>
      <c r="K126" s="10">
        <f t="shared" si="18"/>
        <v>0</v>
      </c>
      <c r="L126" s="3">
        <v>120</v>
      </c>
      <c r="O126" s="37"/>
      <c r="P126" s="37"/>
    </row>
    <row r="127" spans="2:16" ht="18" customHeight="1" x14ac:dyDescent="0.25">
      <c r="B127" s="136"/>
      <c r="C127" s="138"/>
      <c r="D127" s="31">
        <f>IF((Calculator!C127)="",0,(Calculator!C127))</f>
        <v>0</v>
      </c>
      <c r="E127" s="32">
        <f>IF((Calculator!D127)="",0,(Calculator!D127))</f>
        <v>0</v>
      </c>
      <c r="F127" s="33">
        <f>IF((Calculator!E127)="",0,(Calculator!E127))</f>
        <v>0</v>
      </c>
      <c r="G127" s="7">
        <f t="shared" si="14"/>
        <v>0</v>
      </c>
      <c r="H127" s="8">
        <f t="shared" si="16"/>
        <v>0</v>
      </c>
      <c r="I127" s="7">
        <f t="shared" si="15"/>
        <v>0</v>
      </c>
      <c r="J127" s="9">
        <f t="shared" si="17"/>
        <v>0</v>
      </c>
      <c r="K127" s="10">
        <f t="shared" si="18"/>
        <v>0</v>
      </c>
      <c r="L127" s="3">
        <v>121</v>
      </c>
      <c r="O127" s="37"/>
      <c r="P127" s="37"/>
    </row>
    <row r="128" spans="2:16" ht="18" customHeight="1" x14ac:dyDescent="0.25">
      <c r="B128" s="136"/>
      <c r="C128" s="138"/>
      <c r="D128" s="31">
        <f>IF((Calculator!C128)="",0,(Calculator!C128))</f>
        <v>0</v>
      </c>
      <c r="E128" s="32">
        <f>IF((Calculator!D128)="",0,(Calculator!D128))</f>
        <v>0</v>
      </c>
      <c r="F128" s="33">
        <f>IF((Calculator!E128)="",0,(Calculator!E128))</f>
        <v>0</v>
      </c>
      <c r="G128" s="7">
        <f t="shared" si="14"/>
        <v>0</v>
      </c>
      <c r="H128" s="8">
        <f t="shared" si="16"/>
        <v>0</v>
      </c>
      <c r="I128" s="7">
        <f t="shared" si="15"/>
        <v>0</v>
      </c>
      <c r="J128" s="9">
        <f t="shared" si="17"/>
        <v>0</v>
      </c>
      <c r="K128" s="10">
        <f t="shared" si="18"/>
        <v>0</v>
      </c>
      <c r="L128" s="3">
        <v>122</v>
      </c>
      <c r="O128" s="37"/>
      <c r="P128" s="37"/>
    </row>
    <row r="129" spans="2:16" ht="18" customHeight="1" x14ac:dyDescent="0.25">
      <c r="B129" s="136"/>
      <c r="C129" s="138"/>
      <c r="D129" s="31">
        <f>IF((Calculator!C129)="",0,(Calculator!C129))</f>
        <v>0</v>
      </c>
      <c r="E129" s="32">
        <f>IF((Calculator!D129)="",0,(Calculator!D129))</f>
        <v>0</v>
      </c>
      <c r="F129" s="33">
        <f>IF((Calculator!E129)="",0,(Calculator!E129))</f>
        <v>0</v>
      </c>
      <c r="G129" s="7">
        <f t="shared" si="14"/>
        <v>0</v>
      </c>
      <c r="H129" s="8">
        <f t="shared" si="16"/>
        <v>0</v>
      </c>
      <c r="I129" s="7">
        <f t="shared" si="15"/>
        <v>0</v>
      </c>
      <c r="J129" s="9">
        <f t="shared" si="17"/>
        <v>0</v>
      </c>
      <c r="K129" s="10">
        <f t="shared" si="18"/>
        <v>0</v>
      </c>
      <c r="L129" s="3">
        <v>123</v>
      </c>
      <c r="O129" s="37"/>
      <c r="P129" s="37"/>
    </row>
    <row r="130" spans="2:16" ht="18" customHeight="1" x14ac:dyDescent="0.25">
      <c r="B130" s="136"/>
      <c r="C130" s="138"/>
      <c r="D130" s="31">
        <f>IF((Calculator!C130)="",0,(Calculator!C130))</f>
        <v>0</v>
      </c>
      <c r="E130" s="32">
        <f>IF((Calculator!D130)="",0,(Calculator!D130))</f>
        <v>0</v>
      </c>
      <c r="F130" s="33">
        <f>IF((Calculator!E130)="",0,(Calculator!E130))</f>
        <v>0</v>
      </c>
      <c r="G130" s="7">
        <f t="shared" si="14"/>
        <v>0</v>
      </c>
      <c r="H130" s="8">
        <f t="shared" si="16"/>
        <v>0</v>
      </c>
      <c r="I130" s="7">
        <f t="shared" si="15"/>
        <v>0</v>
      </c>
      <c r="J130" s="9">
        <f t="shared" si="17"/>
        <v>0</v>
      </c>
      <c r="K130" s="10">
        <f t="shared" si="18"/>
        <v>0</v>
      </c>
      <c r="L130" s="3">
        <v>124</v>
      </c>
      <c r="O130" s="37"/>
      <c r="P130" s="37"/>
    </row>
    <row r="131" spans="2:16" ht="18" customHeight="1" x14ac:dyDescent="0.25">
      <c r="B131" s="136"/>
      <c r="C131" s="138"/>
      <c r="D131" s="31">
        <f>IF((Calculator!C131)="",0,(Calculator!C131))</f>
        <v>0</v>
      </c>
      <c r="E131" s="32">
        <f>IF((Calculator!D131)="",0,(Calculator!D131))</f>
        <v>0</v>
      </c>
      <c r="F131" s="33">
        <f>IF((Calculator!E131)="",0,(Calculator!E131))</f>
        <v>0</v>
      </c>
      <c r="G131" s="7">
        <f t="shared" si="14"/>
        <v>0</v>
      </c>
      <c r="H131" s="8">
        <f t="shared" si="16"/>
        <v>0</v>
      </c>
      <c r="I131" s="7">
        <f t="shared" si="15"/>
        <v>0</v>
      </c>
      <c r="J131" s="9">
        <f t="shared" si="17"/>
        <v>0</v>
      </c>
      <c r="K131" s="10">
        <f t="shared" si="18"/>
        <v>0</v>
      </c>
      <c r="L131" s="3">
        <v>125</v>
      </c>
      <c r="O131" s="37"/>
      <c r="P131" s="37"/>
    </row>
    <row r="132" spans="2:16" ht="18" customHeight="1" x14ac:dyDescent="0.25">
      <c r="B132" s="136"/>
      <c r="C132" s="138"/>
      <c r="D132" s="31">
        <f>IF((Calculator!C132)="",0,(Calculator!C132))</f>
        <v>0</v>
      </c>
      <c r="E132" s="32">
        <f>IF((Calculator!D132)="",0,(Calculator!D132))</f>
        <v>0</v>
      </c>
      <c r="F132" s="33">
        <f>IF((Calculator!E132)="",0,(Calculator!E132))</f>
        <v>0</v>
      </c>
      <c r="G132" s="7">
        <f t="shared" si="14"/>
        <v>0</v>
      </c>
      <c r="H132" s="8">
        <f t="shared" si="16"/>
        <v>0</v>
      </c>
      <c r="I132" s="7">
        <f t="shared" si="15"/>
        <v>0</v>
      </c>
      <c r="J132" s="9">
        <f t="shared" si="17"/>
        <v>0</v>
      </c>
      <c r="K132" s="10">
        <f t="shared" si="18"/>
        <v>0</v>
      </c>
      <c r="L132" s="3">
        <v>126</v>
      </c>
      <c r="O132" s="37"/>
      <c r="P132" s="37"/>
    </row>
    <row r="133" spans="2:16" ht="18" customHeight="1" x14ac:dyDescent="0.25">
      <c r="B133" s="136"/>
      <c r="C133" s="138"/>
      <c r="D133" s="31">
        <f>IF((Calculator!C133)="",0,(Calculator!C133))</f>
        <v>0</v>
      </c>
      <c r="E133" s="32">
        <f>IF((Calculator!D133)="",0,(Calculator!D133))</f>
        <v>0</v>
      </c>
      <c r="F133" s="33">
        <f>IF((Calculator!E133)="",0,(Calculator!E133))</f>
        <v>0</v>
      </c>
      <c r="G133" s="7">
        <f t="shared" si="14"/>
        <v>0</v>
      </c>
      <c r="H133" s="8">
        <f t="shared" si="16"/>
        <v>0</v>
      </c>
      <c r="I133" s="7">
        <f t="shared" si="15"/>
        <v>0</v>
      </c>
      <c r="J133" s="9">
        <f t="shared" si="17"/>
        <v>0</v>
      </c>
      <c r="K133" s="10">
        <f t="shared" si="18"/>
        <v>0</v>
      </c>
      <c r="L133" s="3">
        <v>127</v>
      </c>
      <c r="O133" s="37"/>
      <c r="P133" s="37"/>
    </row>
    <row r="134" spans="2:16" ht="18" customHeight="1" x14ac:dyDescent="0.25">
      <c r="B134" s="136"/>
      <c r="C134" s="138"/>
      <c r="D134" s="31">
        <f>IF((Calculator!C134)="",0,(Calculator!C134))</f>
        <v>0</v>
      </c>
      <c r="E134" s="32">
        <f>IF((Calculator!D134)="",0,(Calculator!D134))</f>
        <v>0</v>
      </c>
      <c r="F134" s="33">
        <f>IF((Calculator!E134)="",0,(Calculator!E134))</f>
        <v>0</v>
      </c>
      <c r="G134" s="7">
        <f t="shared" si="14"/>
        <v>0</v>
      </c>
      <c r="H134" s="8">
        <f t="shared" si="16"/>
        <v>0</v>
      </c>
      <c r="I134" s="7">
        <f t="shared" si="15"/>
        <v>0</v>
      </c>
      <c r="J134" s="9">
        <f t="shared" si="17"/>
        <v>0</v>
      </c>
      <c r="K134" s="10">
        <f t="shared" si="18"/>
        <v>0</v>
      </c>
      <c r="L134" s="3">
        <v>128</v>
      </c>
      <c r="O134" s="37"/>
      <c r="P134" s="37"/>
    </row>
    <row r="135" spans="2:16" ht="18" customHeight="1" x14ac:dyDescent="0.25">
      <c r="B135" s="136"/>
      <c r="C135" s="138"/>
      <c r="D135" s="31">
        <f>IF((Calculator!C135)="",0,(Calculator!C135))</f>
        <v>0</v>
      </c>
      <c r="E135" s="32">
        <f>IF((Calculator!D135)="",0,(Calculator!D135))</f>
        <v>0</v>
      </c>
      <c r="F135" s="33">
        <f>IF((Calculator!E135)="",0,(Calculator!E135))</f>
        <v>0</v>
      </c>
      <c r="G135" s="7">
        <f t="shared" si="14"/>
        <v>0</v>
      </c>
      <c r="H135" s="8">
        <f t="shared" si="16"/>
        <v>0</v>
      </c>
      <c r="I135" s="7">
        <f t="shared" si="15"/>
        <v>0</v>
      </c>
      <c r="J135" s="9">
        <f t="shared" si="17"/>
        <v>0</v>
      </c>
      <c r="K135" s="10">
        <f t="shared" si="18"/>
        <v>0</v>
      </c>
      <c r="L135" s="3">
        <v>129</v>
      </c>
      <c r="O135" s="37"/>
      <c r="P135" s="37"/>
    </row>
    <row r="136" spans="2:16" ht="18" customHeight="1" x14ac:dyDescent="0.25">
      <c r="B136" s="136"/>
      <c r="C136" s="138"/>
      <c r="D136" s="31">
        <f>IF((Calculator!C136)="",0,(Calculator!C136))</f>
        <v>0</v>
      </c>
      <c r="E136" s="32">
        <f>IF((Calculator!D136)="",0,(Calculator!D136))</f>
        <v>0</v>
      </c>
      <c r="F136" s="33">
        <f>IF((Calculator!E136)="",0,(Calculator!E136))</f>
        <v>0</v>
      </c>
      <c r="G136" s="7">
        <f t="shared" ref="G136:G188" si="19">G135+F136</f>
        <v>0</v>
      </c>
      <c r="H136" s="8">
        <f t="shared" si="16"/>
        <v>0</v>
      </c>
      <c r="I136" s="7">
        <f t="shared" ref="I136:I188" si="20">I135+H136</f>
        <v>0</v>
      </c>
      <c r="J136" s="9">
        <f t="shared" si="17"/>
        <v>0</v>
      </c>
      <c r="K136" s="10">
        <f t="shared" si="18"/>
        <v>0</v>
      </c>
      <c r="L136" s="3">
        <v>130</v>
      </c>
      <c r="O136" s="37"/>
      <c r="P136" s="37"/>
    </row>
    <row r="137" spans="2:16" ht="18" customHeight="1" x14ac:dyDescent="0.25">
      <c r="B137" s="136"/>
      <c r="C137" s="138"/>
      <c r="D137" s="31">
        <f>IF((Calculator!C137)="",0,(Calculator!C137))</f>
        <v>0</v>
      </c>
      <c r="E137" s="32">
        <f>IF((Calculator!D137)="",0,(Calculator!D137))</f>
        <v>0</v>
      </c>
      <c r="F137" s="33">
        <f>IF((Calculator!E137)="",0,(Calculator!E137))</f>
        <v>0</v>
      </c>
      <c r="G137" s="7">
        <f t="shared" si="19"/>
        <v>0</v>
      </c>
      <c r="H137" s="8">
        <f t="shared" si="16"/>
        <v>0</v>
      </c>
      <c r="I137" s="7">
        <f t="shared" si="20"/>
        <v>0</v>
      </c>
      <c r="J137" s="9">
        <f t="shared" si="17"/>
        <v>0</v>
      </c>
      <c r="K137" s="10">
        <f>J137*I136</f>
        <v>0</v>
      </c>
      <c r="L137" s="3">
        <v>131</v>
      </c>
      <c r="O137" s="37"/>
      <c r="P137" s="37"/>
    </row>
    <row r="138" spans="2:16" ht="18" customHeight="1" x14ac:dyDescent="0.25">
      <c r="B138" s="136"/>
      <c r="C138" s="138"/>
      <c r="D138" s="31">
        <f>IF((Calculator!C138)="",0,(Calculator!C138))</f>
        <v>0</v>
      </c>
      <c r="E138" s="32">
        <f>IF((Calculator!D138)="",0,(Calculator!D138))</f>
        <v>0</v>
      </c>
      <c r="F138" s="33">
        <f>IF((Calculator!E138)="",0,(Calculator!E138))</f>
        <v>0</v>
      </c>
      <c r="G138" s="7">
        <f t="shared" si="19"/>
        <v>0</v>
      </c>
      <c r="H138" s="8">
        <f t="shared" si="16"/>
        <v>0</v>
      </c>
      <c r="I138" s="7">
        <f t="shared" si="20"/>
        <v>0</v>
      </c>
      <c r="J138" s="9">
        <f t="shared" si="17"/>
        <v>0</v>
      </c>
      <c r="K138" s="10">
        <f t="shared" si="18"/>
        <v>0</v>
      </c>
      <c r="L138" s="3">
        <v>132</v>
      </c>
      <c r="O138" s="37"/>
      <c r="P138" s="37"/>
    </row>
    <row r="139" spans="2:16" ht="18" customHeight="1" x14ac:dyDescent="0.25">
      <c r="B139" s="136"/>
      <c r="C139" s="138"/>
      <c r="D139" s="31">
        <f>IF((Calculator!C139)="",0,(Calculator!C139))</f>
        <v>0</v>
      </c>
      <c r="E139" s="32">
        <f>IF((Calculator!D139)="",0,(Calculator!D139))</f>
        <v>0</v>
      </c>
      <c r="F139" s="33">
        <f>IF((Calculator!E139)="",0,(Calculator!E139))</f>
        <v>0</v>
      </c>
      <c r="G139" s="7">
        <f t="shared" si="19"/>
        <v>0</v>
      </c>
      <c r="H139" s="8">
        <f t="shared" si="16"/>
        <v>0</v>
      </c>
      <c r="I139" s="7">
        <f t="shared" si="20"/>
        <v>0</v>
      </c>
      <c r="J139" s="9">
        <f t="shared" si="17"/>
        <v>0</v>
      </c>
      <c r="K139" s="10">
        <f t="shared" si="18"/>
        <v>0</v>
      </c>
      <c r="L139" s="3">
        <v>133</v>
      </c>
      <c r="O139" s="37"/>
      <c r="P139" s="37"/>
    </row>
    <row r="140" spans="2:16" ht="18" customHeight="1" x14ac:dyDescent="0.25">
      <c r="B140" s="136"/>
      <c r="C140" s="138"/>
      <c r="D140" s="31">
        <f>IF((Calculator!C140)="",0,(Calculator!C140))</f>
        <v>0</v>
      </c>
      <c r="E140" s="32">
        <f>IF((Calculator!D140)="",0,(Calculator!D140))</f>
        <v>0</v>
      </c>
      <c r="F140" s="33">
        <f>IF((Calculator!E140)="",0,(Calculator!E140))</f>
        <v>0</v>
      </c>
      <c r="G140" s="7">
        <f t="shared" si="19"/>
        <v>0</v>
      </c>
      <c r="H140" s="8">
        <f t="shared" si="16"/>
        <v>0</v>
      </c>
      <c r="I140" s="7">
        <f t="shared" si="20"/>
        <v>0</v>
      </c>
      <c r="J140" s="9">
        <f t="shared" si="17"/>
        <v>0</v>
      </c>
      <c r="K140" s="10">
        <f t="shared" si="18"/>
        <v>0</v>
      </c>
      <c r="L140" s="3">
        <v>134</v>
      </c>
      <c r="O140" s="37"/>
      <c r="P140" s="37"/>
    </row>
    <row r="141" spans="2:16" ht="18" customHeight="1" x14ac:dyDescent="0.25">
      <c r="B141" s="136"/>
      <c r="C141" s="138"/>
      <c r="D141" s="31">
        <f>IF((Calculator!C141)="",0,(Calculator!C141))</f>
        <v>0</v>
      </c>
      <c r="E141" s="32">
        <f>IF((Calculator!D141)="",0,(Calculator!D141))</f>
        <v>0</v>
      </c>
      <c r="F141" s="33">
        <f>IF((Calculator!E141)="",0,(Calculator!E141))</f>
        <v>0</v>
      </c>
      <c r="G141" s="7">
        <f t="shared" si="19"/>
        <v>0</v>
      </c>
      <c r="H141" s="8">
        <f t="shared" si="16"/>
        <v>0</v>
      </c>
      <c r="I141" s="7">
        <f t="shared" si="20"/>
        <v>0</v>
      </c>
      <c r="J141" s="9">
        <f t="shared" si="17"/>
        <v>0</v>
      </c>
      <c r="K141" s="10">
        <f t="shared" si="18"/>
        <v>0</v>
      </c>
      <c r="L141" s="3">
        <v>135</v>
      </c>
      <c r="O141" s="37"/>
      <c r="P141" s="37"/>
    </row>
    <row r="142" spans="2:16" ht="18" customHeight="1" x14ac:dyDescent="0.25">
      <c r="B142" s="136"/>
      <c r="C142" s="138"/>
      <c r="D142" s="31">
        <f>IF((Calculator!C142)="",0,(Calculator!C142))</f>
        <v>0</v>
      </c>
      <c r="E142" s="32">
        <f>IF((Calculator!D142)="",0,(Calculator!D142))</f>
        <v>0</v>
      </c>
      <c r="F142" s="33">
        <f>IF((Calculator!E142)="",0,(Calculator!E142))</f>
        <v>0</v>
      </c>
      <c r="G142" s="7">
        <f t="shared" si="19"/>
        <v>0</v>
      </c>
      <c r="H142" s="8">
        <f t="shared" si="16"/>
        <v>0</v>
      </c>
      <c r="I142" s="7">
        <f t="shared" si="20"/>
        <v>0</v>
      </c>
      <c r="J142" s="9">
        <f t="shared" si="17"/>
        <v>0</v>
      </c>
      <c r="K142" s="10">
        <f t="shared" si="18"/>
        <v>0</v>
      </c>
      <c r="L142" s="3">
        <v>136</v>
      </c>
      <c r="O142" s="37"/>
      <c r="P142" s="37"/>
    </row>
    <row r="143" spans="2:16" ht="18" customHeight="1" x14ac:dyDescent="0.25">
      <c r="B143" s="136"/>
      <c r="C143" s="138"/>
      <c r="D143" s="31">
        <f>IF((Calculator!C143)="",0,(Calculator!C143))</f>
        <v>0</v>
      </c>
      <c r="E143" s="32">
        <f>IF((Calculator!D143)="",0,(Calculator!D143))</f>
        <v>0</v>
      </c>
      <c r="F143" s="33">
        <f>IF((Calculator!E143)="",0,(Calculator!E143))</f>
        <v>0</v>
      </c>
      <c r="G143" s="7">
        <f t="shared" si="19"/>
        <v>0</v>
      </c>
      <c r="H143" s="8">
        <f t="shared" si="16"/>
        <v>0</v>
      </c>
      <c r="I143" s="7">
        <f t="shared" si="20"/>
        <v>0</v>
      </c>
      <c r="J143" s="9">
        <f t="shared" si="17"/>
        <v>0</v>
      </c>
      <c r="K143" s="10">
        <f t="shared" si="18"/>
        <v>0</v>
      </c>
      <c r="L143" s="3">
        <v>137</v>
      </c>
      <c r="O143" s="37"/>
      <c r="P143" s="37"/>
    </row>
    <row r="144" spans="2:16" ht="18" customHeight="1" x14ac:dyDescent="0.25">
      <c r="B144" s="136"/>
      <c r="C144" s="138"/>
      <c r="D144" s="31">
        <f>IF((Calculator!C144)="",0,(Calculator!C144))</f>
        <v>0</v>
      </c>
      <c r="E144" s="32">
        <f>IF((Calculator!D144)="",0,(Calculator!D144))</f>
        <v>0</v>
      </c>
      <c r="F144" s="33">
        <f>IF((Calculator!E144)="",0,(Calculator!E144))</f>
        <v>0</v>
      </c>
      <c r="G144" s="7">
        <f t="shared" si="19"/>
        <v>0</v>
      </c>
      <c r="H144" s="8">
        <f t="shared" si="16"/>
        <v>0</v>
      </c>
      <c r="I144" s="7">
        <f t="shared" si="20"/>
        <v>0</v>
      </c>
      <c r="J144" s="9">
        <f t="shared" si="17"/>
        <v>0</v>
      </c>
      <c r="K144" s="10">
        <f t="shared" si="18"/>
        <v>0</v>
      </c>
      <c r="L144" s="3">
        <v>138</v>
      </c>
      <c r="O144" s="37"/>
      <c r="P144" s="37"/>
    </row>
    <row r="145" spans="2:16" ht="18" customHeight="1" x14ac:dyDescent="0.25">
      <c r="B145" s="136"/>
      <c r="C145" s="138"/>
      <c r="D145" s="31">
        <f>IF((Calculator!C145)="",0,(Calculator!C145))</f>
        <v>0</v>
      </c>
      <c r="E145" s="32">
        <f>IF((Calculator!D145)="",0,(Calculator!D145))</f>
        <v>0</v>
      </c>
      <c r="F145" s="33">
        <f>IF((Calculator!E145)="",0,(Calculator!E145))</f>
        <v>0</v>
      </c>
      <c r="G145" s="7">
        <f t="shared" si="19"/>
        <v>0</v>
      </c>
      <c r="H145" s="8">
        <f t="shared" si="16"/>
        <v>0</v>
      </c>
      <c r="I145" s="7">
        <f t="shared" si="20"/>
        <v>0</v>
      </c>
      <c r="J145" s="9">
        <f t="shared" si="17"/>
        <v>0</v>
      </c>
      <c r="K145" s="10">
        <f t="shared" si="18"/>
        <v>0</v>
      </c>
      <c r="L145" s="3">
        <v>139</v>
      </c>
      <c r="O145" s="37"/>
      <c r="P145" s="37"/>
    </row>
    <row r="146" spans="2:16" ht="18" customHeight="1" x14ac:dyDescent="0.25">
      <c r="B146" s="136"/>
      <c r="C146" s="138"/>
      <c r="D146" s="31">
        <f>IF((Calculator!C146)="",0,(Calculator!C146))</f>
        <v>0</v>
      </c>
      <c r="E146" s="32">
        <f>IF((Calculator!D146)="",0,(Calculator!D146))</f>
        <v>0</v>
      </c>
      <c r="F146" s="33">
        <f>IF((Calculator!E146)="",0,(Calculator!E146))</f>
        <v>0</v>
      </c>
      <c r="G146" s="7">
        <f t="shared" si="19"/>
        <v>0</v>
      </c>
      <c r="H146" s="8">
        <f t="shared" ref="H146:H190" si="21">IF(E146=0,0,ROUND((F146/E146),3))</f>
        <v>0</v>
      </c>
      <c r="I146" s="7">
        <f t="shared" si="20"/>
        <v>0</v>
      </c>
      <c r="J146" s="9">
        <f t="shared" si="17"/>
        <v>0</v>
      </c>
      <c r="K146" s="10">
        <f t="shared" si="18"/>
        <v>0</v>
      </c>
      <c r="L146" s="3">
        <v>140</v>
      </c>
      <c r="O146" s="37"/>
      <c r="P146" s="37"/>
    </row>
    <row r="147" spans="2:16" ht="18" customHeight="1" x14ac:dyDescent="0.25">
      <c r="B147" s="136"/>
      <c r="C147" s="138"/>
      <c r="D147" s="31">
        <f>IF((Calculator!C147)="",0,(Calculator!C147))</f>
        <v>0</v>
      </c>
      <c r="E147" s="32">
        <f>IF((Calculator!D147)="",0,(Calculator!D147))</f>
        <v>0</v>
      </c>
      <c r="F147" s="33">
        <f>IF((Calculator!E147)="",0,(Calculator!E147))</f>
        <v>0</v>
      </c>
      <c r="G147" s="7">
        <f t="shared" si="19"/>
        <v>0</v>
      </c>
      <c r="H147" s="8">
        <f t="shared" si="21"/>
        <v>0</v>
      </c>
      <c r="I147" s="7">
        <f t="shared" si="20"/>
        <v>0</v>
      </c>
      <c r="J147" s="9">
        <f t="shared" si="17"/>
        <v>0</v>
      </c>
      <c r="K147" s="10">
        <f t="shared" si="18"/>
        <v>0</v>
      </c>
      <c r="L147" s="3">
        <v>141</v>
      </c>
      <c r="O147" s="37"/>
      <c r="P147" s="37"/>
    </row>
    <row r="148" spans="2:16" ht="18" customHeight="1" x14ac:dyDescent="0.25">
      <c r="B148" s="136"/>
      <c r="C148" s="138"/>
      <c r="D148" s="31">
        <f>IF((Calculator!C148)="",0,(Calculator!C148))</f>
        <v>0</v>
      </c>
      <c r="E148" s="32">
        <f>IF((Calculator!D148)="",0,(Calculator!D148))</f>
        <v>0</v>
      </c>
      <c r="F148" s="33">
        <f>IF((Calculator!E148)="",0,(Calculator!E148))</f>
        <v>0</v>
      </c>
      <c r="G148" s="7">
        <f t="shared" si="19"/>
        <v>0</v>
      </c>
      <c r="H148" s="8">
        <f t="shared" si="21"/>
        <v>0</v>
      </c>
      <c r="I148" s="7">
        <f t="shared" si="20"/>
        <v>0</v>
      </c>
      <c r="J148" s="9">
        <f t="shared" si="17"/>
        <v>0</v>
      </c>
      <c r="K148" s="10">
        <f t="shared" si="18"/>
        <v>0</v>
      </c>
      <c r="L148" s="3">
        <v>142</v>
      </c>
      <c r="O148" s="37"/>
      <c r="P148" s="37"/>
    </row>
    <row r="149" spans="2:16" ht="18" customHeight="1" x14ac:dyDescent="0.25">
      <c r="B149" s="136"/>
      <c r="C149" s="138"/>
      <c r="D149" s="31">
        <f>IF((Calculator!C149)="",0,(Calculator!C149))</f>
        <v>0</v>
      </c>
      <c r="E149" s="32">
        <f>IF((Calculator!D149)="",0,(Calculator!D149))</f>
        <v>0</v>
      </c>
      <c r="F149" s="33">
        <f>IF((Calculator!E149)="",0,(Calculator!E149))</f>
        <v>0</v>
      </c>
      <c r="G149" s="7">
        <f t="shared" si="19"/>
        <v>0</v>
      </c>
      <c r="H149" s="8">
        <f t="shared" si="21"/>
        <v>0</v>
      </c>
      <c r="I149" s="7">
        <f t="shared" si="20"/>
        <v>0</v>
      </c>
      <c r="J149" s="9">
        <f t="shared" si="17"/>
        <v>0</v>
      </c>
      <c r="K149" s="10">
        <f t="shared" si="18"/>
        <v>0</v>
      </c>
      <c r="L149" s="3">
        <v>143</v>
      </c>
      <c r="O149" s="37"/>
      <c r="P149" s="37"/>
    </row>
    <row r="150" spans="2:16" ht="18" customHeight="1" x14ac:dyDescent="0.25">
      <c r="B150" s="136"/>
      <c r="C150" s="138"/>
      <c r="D150" s="31">
        <f>IF((Calculator!C150)="",0,(Calculator!C150))</f>
        <v>0</v>
      </c>
      <c r="E150" s="32">
        <f>IF((Calculator!D150)="",0,(Calculator!D150))</f>
        <v>0</v>
      </c>
      <c r="F150" s="33">
        <f>IF((Calculator!E150)="",0,(Calculator!E150))</f>
        <v>0</v>
      </c>
      <c r="G150" s="7">
        <f t="shared" si="19"/>
        <v>0</v>
      </c>
      <c r="H150" s="8">
        <f t="shared" si="21"/>
        <v>0</v>
      </c>
      <c r="I150" s="7">
        <f t="shared" si="20"/>
        <v>0</v>
      </c>
      <c r="J150" s="9">
        <f t="shared" si="17"/>
        <v>0</v>
      </c>
      <c r="K150" s="10">
        <f t="shared" si="18"/>
        <v>0</v>
      </c>
      <c r="L150" s="3">
        <v>144</v>
      </c>
      <c r="O150" s="37"/>
      <c r="P150" s="37"/>
    </row>
    <row r="151" spans="2:16" ht="18" customHeight="1" x14ac:dyDescent="0.25">
      <c r="B151" s="136"/>
      <c r="C151" s="138"/>
      <c r="D151" s="31">
        <f>IF((Calculator!C151)="",0,(Calculator!C151))</f>
        <v>0</v>
      </c>
      <c r="E151" s="32">
        <f>IF((Calculator!D151)="",0,(Calculator!D151))</f>
        <v>0</v>
      </c>
      <c r="F151" s="33">
        <f>IF((Calculator!E151)="",0,(Calculator!E151))</f>
        <v>0</v>
      </c>
      <c r="G151" s="7">
        <f t="shared" si="19"/>
        <v>0</v>
      </c>
      <c r="H151" s="8">
        <f t="shared" si="21"/>
        <v>0</v>
      </c>
      <c r="I151" s="7">
        <f t="shared" si="20"/>
        <v>0</v>
      </c>
      <c r="J151" s="9">
        <f t="shared" si="17"/>
        <v>0</v>
      </c>
      <c r="K151" s="10">
        <f t="shared" si="18"/>
        <v>0</v>
      </c>
      <c r="L151" s="3">
        <v>145</v>
      </c>
      <c r="O151" s="37"/>
      <c r="P151" s="37"/>
    </row>
    <row r="152" spans="2:16" ht="18" customHeight="1" x14ac:dyDescent="0.25">
      <c r="B152" s="136"/>
      <c r="C152" s="138"/>
      <c r="D152" s="31">
        <f>IF((Calculator!C152)="",0,(Calculator!C152))</f>
        <v>0</v>
      </c>
      <c r="E152" s="32">
        <f>IF((Calculator!D152)="",0,(Calculator!D152))</f>
        <v>0</v>
      </c>
      <c r="F152" s="33">
        <f>IF((Calculator!E152)="",0,(Calculator!E152))</f>
        <v>0</v>
      </c>
      <c r="G152" s="7">
        <f t="shared" si="19"/>
        <v>0</v>
      </c>
      <c r="H152" s="8">
        <f t="shared" si="21"/>
        <v>0</v>
      </c>
      <c r="I152" s="7">
        <f t="shared" si="20"/>
        <v>0</v>
      </c>
      <c r="J152" s="9">
        <f t="shared" si="17"/>
        <v>0</v>
      </c>
      <c r="K152" s="10">
        <f t="shared" si="18"/>
        <v>0</v>
      </c>
      <c r="L152" s="3">
        <v>146</v>
      </c>
      <c r="O152" s="37"/>
      <c r="P152" s="37"/>
    </row>
    <row r="153" spans="2:16" ht="18" customHeight="1" x14ac:dyDescent="0.25">
      <c r="B153" s="136"/>
      <c r="C153" s="138"/>
      <c r="D153" s="31">
        <f>IF((Calculator!C153)="",0,(Calculator!C153))</f>
        <v>0</v>
      </c>
      <c r="E153" s="32">
        <f>IF((Calculator!D153)="",0,(Calculator!D153))</f>
        <v>0</v>
      </c>
      <c r="F153" s="33">
        <f>IF((Calculator!E153)="",0,(Calculator!E153))</f>
        <v>0</v>
      </c>
      <c r="G153" s="7">
        <f t="shared" si="19"/>
        <v>0</v>
      </c>
      <c r="H153" s="8">
        <f t="shared" si="21"/>
        <v>0</v>
      </c>
      <c r="I153" s="7">
        <f t="shared" si="20"/>
        <v>0</v>
      </c>
      <c r="J153" s="9">
        <f t="shared" si="17"/>
        <v>0</v>
      </c>
      <c r="K153" s="10">
        <f t="shared" si="18"/>
        <v>0</v>
      </c>
      <c r="L153" s="3">
        <v>147</v>
      </c>
      <c r="O153" s="37"/>
      <c r="P153" s="37"/>
    </row>
    <row r="154" spans="2:16" ht="18" customHeight="1" x14ac:dyDescent="0.25">
      <c r="B154" s="136"/>
      <c r="C154" s="138"/>
      <c r="D154" s="31">
        <f>IF((Calculator!C154)="",0,(Calculator!C154))</f>
        <v>0</v>
      </c>
      <c r="E154" s="32">
        <f>IF((Calculator!D154)="",0,(Calculator!D154))</f>
        <v>0</v>
      </c>
      <c r="F154" s="33">
        <f>IF((Calculator!E154)="",0,(Calculator!E154))</f>
        <v>0</v>
      </c>
      <c r="G154" s="7">
        <f t="shared" si="19"/>
        <v>0</v>
      </c>
      <c r="H154" s="8">
        <f t="shared" si="21"/>
        <v>0</v>
      </c>
      <c r="I154" s="7">
        <f t="shared" si="20"/>
        <v>0</v>
      </c>
      <c r="J154" s="9">
        <f t="shared" si="17"/>
        <v>0</v>
      </c>
      <c r="K154" s="10">
        <f t="shared" si="18"/>
        <v>0</v>
      </c>
      <c r="L154" s="3">
        <v>148</v>
      </c>
      <c r="O154" s="37"/>
      <c r="P154" s="37"/>
    </row>
    <row r="155" spans="2:16" ht="18" customHeight="1" x14ac:dyDescent="0.25">
      <c r="B155" s="136"/>
      <c r="C155" s="138"/>
      <c r="D155" s="31">
        <f>IF((Calculator!C155)="",0,(Calculator!C155))</f>
        <v>0</v>
      </c>
      <c r="E155" s="32">
        <f>IF((Calculator!D155)="",0,(Calculator!D155))</f>
        <v>0</v>
      </c>
      <c r="F155" s="33">
        <f>IF((Calculator!E155)="",0,(Calculator!E155))</f>
        <v>0</v>
      </c>
      <c r="G155" s="7">
        <f t="shared" si="19"/>
        <v>0</v>
      </c>
      <c r="H155" s="8">
        <f t="shared" si="21"/>
        <v>0</v>
      </c>
      <c r="I155" s="7">
        <f t="shared" si="20"/>
        <v>0</v>
      </c>
      <c r="J155" s="9">
        <f t="shared" si="17"/>
        <v>0</v>
      </c>
      <c r="K155" s="10">
        <f t="shared" si="18"/>
        <v>0</v>
      </c>
      <c r="L155" s="3">
        <v>149</v>
      </c>
      <c r="O155" s="37"/>
      <c r="P155" s="37"/>
    </row>
    <row r="156" spans="2:16" ht="18" customHeight="1" x14ac:dyDescent="0.25">
      <c r="B156" s="136"/>
      <c r="C156" s="138"/>
      <c r="D156" s="31">
        <f>IF((Calculator!C156)="",0,(Calculator!C156))</f>
        <v>0</v>
      </c>
      <c r="E156" s="32">
        <f>IF((Calculator!D156)="",0,(Calculator!D156))</f>
        <v>0</v>
      </c>
      <c r="F156" s="33">
        <f>IF((Calculator!E156)="",0,(Calculator!E156))</f>
        <v>0</v>
      </c>
      <c r="G156" s="7">
        <f t="shared" si="19"/>
        <v>0</v>
      </c>
      <c r="H156" s="8">
        <f t="shared" si="21"/>
        <v>0</v>
      </c>
      <c r="I156" s="7">
        <f t="shared" si="20"/>
        <v>0</v>
      </c>
      <c r="J156" s="9">
        <f t="shared" si="17"/>
        <v>0</v>
      </c>
      <c r="K156" s="10">
        <f t="shared" si="18"/>
        <v>0</v>
      </c>
      <c r="L156" s="3">
        <v>150</v>
      </c>
      <c r="O156" s="37"/>
      <c r="P156" s="37"/>
    </row>
    <row r="157" spans="2:16" ht="18" customHeight="1" x14ac:dyDescent="0.25">
      <c r="B157" s="136"/>
      <c r="C157" s="138"/>
      <c r="D157" s="31">
        <f>IF((Calculator!C157)="",0,(Calculator!C157))</f>
        <v>0</v>
      </c>
      <c r="E157" s="32">
        <f>IF((Calculator!D157)="",0,(Calculator!D157))</f>
        <v>0</v>
      </c>
      <c r="F157" s="33">
        <f>IF((Calculator!E157)="",0,(Calculator!E157))</f>
        <v>0</v>
      </c>
      <c r="G157" s="7">
        <f t="shared" si="19"/>
        <v>0</v>
      </c>
      <c r="H157" s="8">
        <f t="shared" si="21"/>
        <v>0</v>
      </c>
      <c r="I157" s="7">
        <f t="shared" si="20"/>
        <v>0</v>
      </c>
      <c r="J157" s="9">
        <f t="shared" si="17"/>
        <v>0</v>
      </c>
      <c r="K157" s="10">
        <f t="shared" si="18"/>
        <v>0</v>
      </c>
      <c r="L157" s="3">
        <v>151</v>
      </c>
      <c r="O157" s="37"/>
      <c r="P157" s="37"/>
    </row>
    <row r="158" spans="2:16" ht="18" customHeight="1" x14ac:dyDescent="0.25">
      <c r="B158" s="136"/>
      <c r="C158" s="138"/>
      <c r="D158" s="31">
        <f>IF((Calculator!C158)="",0,(Calculator!C158))</f>
        <v>0</v>
      </c>
      <c r="E158" s="32">
        <f>IF((Calculator!D158)="",0,(Calculator!D158))</f>
        <v>0</v>
      </c>
      <c r="F158" s="33">
        <f>IF((Calculator!E158)="",0,(Calculator!E158))</f>
        <v>0</v>
      </c>
      <c r="G158" s="7">
        <f t="shared" si="19"/>
        <v>0</v>
      </c>
      <c r="H158" s="8">
        <f t="shared" si="21"/>
        <v>0</v>
      </c>
      <c r="I158" s="7">
        <f t="shared" si="20"/>
        <v>0</v>
      </c>
      <c r="J158" s="9">
        <f t="shared" si="17"/>
        <v>0</v>
      </c>
      <c r="K158" s="10">
        <f t="shared" si="18"/>
        <v>0</v>
      </c>
      <c r="L158" s="3">
        <v>152</v>
      </c>
      <c r="O158" s="37"/>
      <c r="P158" s="37"/>
    </row>
    <row r="159" spans="2:16" ht="18" customHeight="1" x14ac:dyDescent="0.25">
      <c r="B159" s="136"/>
      <c r="C159" s="138"/>
      <c r="D159" s="31">
        <f>IF((Calculator!C159)="",0,(Calculator!C159))</f>
        <v>0</v>
      </c>
      <c r="E159" s="32">
        <f>IF((Calculator!D159)="",0,(Calculator!D159))</f>
        <v>0</v>
      </c>
      <c r="F159" s="33">
        <f>IF((Calculator!E159)="",0,(Calculator!E159))</f>
        <v>0</v>
      </c>
      <c r="G159" s="7">
        <f t="shared" si="19"/>
        <v>0</v>
      </c>
      <c r="H159" s="8">
        <f t="shared" si="21"/>
        <v>0</v>
      </c>
      <c r="I159" s="7">
        <f t="shared" si="20"/>
        <v>0</v>
      </c>
      <c r="J159" s="9">
        <f t="shared" si="17"/>
        <v>0</v>
      </c>
      <c r="K159" s="10">
        <f t="shared" si="18"/>
        <v>0</v>
      </c>
      <c r="L159" s="3">
        <v>153</v>
      </c>
      <c r="O159" s="37"/>
      <c r="P159" s="37"/>
    </row>
    <row r="160" spans="2:16" ht="18" customHeight="1" x14ac:dyDescent="0.25">
      <c r="B160" s="136"/>
      <c r="C160" s="138"/>
      <c r="D160" s="31">
        <f>IF((Calculator!C160)="",0,(Calculator!C160))</f>
        <v>0</v>
      </c>
      <c r="E160" s="32">
        <f>IF((Calculator!D160)="",0,(Calculator!D160))</f>
        <v>0</v>
      </c>
      <c r="F160" s="33">
        <f>IF((Calculator!E160)="",0,(Calculator!E160))</f>
        <v>0</v>
      </c>
      <c r="G160" s="7">
        <f t="shared" si="19"/>
        <v>0</v>
      </c>
      <c r="H160" s="8">
        <f t="shared" si="21"/>
        <v>0</v>
      </c>
      <c r="I160" s="7">
        <f t="shared" si="20"/>
        <v>0</v>
      </c>
      <c r="J160" s="9">
        <f t="shared" si="17"/>
        <v>0</v>
      </c>
      <c r="K160" s="10">
        <f t="shared" si="18"/>
        <v>0</v>
      </c>
      <c r="L160" s="3">
        <v>154</v>
      </c>
      <c r="O160" s="37"/>
      <c r="P160" s="37"/>
    </row>
    <row r="161" spans="2:16" ht="18" customHeight="1" x14ac:dyDescent="0.25">
      <c r="B161" s="136"/>
      <c r="C161" s="138"/>
      <c r="D161" s="31">
        <f>IF((Calculator!C161)="",0,(Calculator!C161))</f>
        <v>0</v>
      </c>
      <c r="E161" s="32">
        <f>IF((Calculator!D161)="",0,(Calculator!D161))</f>
        <v>0</v>
      </c>
      <c r="F161" s="33">
        <f>IF((Calculator!E161)="",0,(Calculator!E161))</f>
        <v>0</v>
      </c>
      <c r="G161" s="7">
        <f t="shared" si="19"/>
        <v>0</v>
      </c>
      <c r="H161" s="8">
        <f t="shared" si="21"/>
        <v>0</v>
      </c>
      <c r="I161" s="7">
        <f t="shared" si="20"/>
        <v>0</v>
      </c>
      <c r="J161" s="9">
        <f t="shared" si="17"/>
        <v>0</v>
      </c>
      <c r="K161" s="10">
        <f t="shared" si="18"/>
        <v>0</v>
      </c>
      <c r="L161" s="3">
        <v>155</v>
      </c>
      <c r="O161" s="37"/>
      <c r="P161" s="37"/>
    </row>
    <row r="162" spans="2:16" ht="18" customHeight="1" x14ac:dyDescent="0.25">
      <c r="B162" s="136"/>
      <c r="C162" s="138"/>
      <c r="D162" s="31">
        <f>IF((Calculator!C162)="",0,(Calculator!C162))</f>
        <v>0</v>
      </c>
      <c r="E162" s="32">
        <f>IF((Calculator!D162)="",0,(Calculator!D162))</f>
        <v>0</v>
      </c>
      <c r="F162" s="33">
        <f>IF((Calculator!E162)="",0,(Calculator!E162))</f>
        <v>0</v>
      </c>
      <c r="G162" s="7">
        <f t="shared" si="19"/>
        <v>0</v>
      </c>
      <c r="H162" s="8">
        <f t="shared" si="21"/>
        <v>0</v>
      </c>
      <c r="I162" s="7">
        <f t="shared" si="20"/>
        <v>0</v>
      </c>
      <c r="J162" s="9">
        <f t="shared" si="17"/>
        <v>0</v>
      </c>
      <c r="K162" s="10">
        <f t="shared" si="18"/>
        <v>0</v>
      </c>
      <c r="L162" s="3">
        <v>156</v>
      </c>
      <c r="O162" s="37"/>
      <c r="P162" s="37"/>
    </row>
    <row r="163" spans="2:16" ht="18" customHeight="1" x14ac:dyDescent="0.25">
      <c r="B163" s="136"/>
      <c r="C163" s="138"/>
      <c r="D163" s="31">
        <f>IF((Calculator!C163)="",0,(Calculator!C163))</f>
        <v>0</v>
      </c>
      <c r="E163" s="32">
        <f>IF((Calculator!D163)="",0,(Calculator!D163))</f>
        <v>0</v>
      </c>
      <c r="F163" s="33">
        <f>IF((Calculator!E163)="",0,(Calculator!E163))</f>
        <v>0</v>
      </c>
      <c r="G163" s="7">
        <f t="shared" si="19"/>
        <v>0</v>
      </c>
      <c r="H163" s="8">
        <f t="shared" si="21"/>
        <v>0</v>
      </c>
      <c r="I163" s="7">
        <f t="shared" si="20"/>
        <v>0</v>
      </c>
      <c r="J163" s="9">
        <f t="shared" si="17"/>
        <v>0</v>
      </c>
      <c r="K163" s="10">
        <f t="shared" si="18"/>
        <v>0</v>
      </c>
      <c r="L163" s="3">
        <v>157</v>
      </c>
      <c r="O163" s="37"/>
      <c r="P163" s="37"/>
    </row>
    <row r="164" spans="2:16" ht="18" customHeight="1" x14ac:dyDescent="0.25">
      <c r="B164" s="136"/>
      <c r="C164" s="138"/>
      <c r="D164" s="31">
        <f>IF((Calculator!C164)="",0,(Calculator!C164))</f>
        <v>0</v>
      </c>
      <c r="E164" s="32">
        <f>IF((Calculator!D164)="",0,(Calculator!D164))</f>
        <v>0</v>
      </c>
      <c r="F164" s="33">
        <f>IF((Calculator!E164)="",0,(Calculator!E164))</f>
        <v>0</v>
      </c>
      <c r="G164" s="7">
        <f t="shared" si="19"/>
        <v>0</v>
      </c>
      <c r="H164" s="8">
        <f t="shared" si="21"/>
        <v>0</v>
      </c>
      <c r="I164" s="7">
        <f t="shared" si="20"/>
        <v>0</v>
      </c>
      <c r="J164" s="9">
        <f t="shared" si="17"/>
        <v>0</v>
      </c>
      <c r="K164" s="10">
        <f t="shared" si="18"/>
        <v>0</v>
      </c>
      <c r="L164" s="3">
        <v>158</v>
      </c>
      <c r="O164" s="37"/>
      <c r="P164" s="37"/>
    </row>
    <row r="165" spans="2:16" ht="18" customHeight="1" x14ac:dyDescent="0.25">
      <c r="B165" s="136"/>
      <c r="C165" s="138"/>
      <c r="D165" s="31">
        <f>IF((Calculator!C165)="",0,(Calculator!C165))</f>
        <v>0</v>
      </c>
      <c r="E165" s="32">
        <f>IF((Calculator!D165)="",0,(Calculator!D165))</f>
        <v>0</v>
      </c>
      <c r="F165" s="33">
        <f>IF((Calculator!E165)="",0,(Calculator!E165))</f>
        <v>0</v>
      </c>
      <c r="G165" s="7">
        <f t="shared" si="19"/>
        <v>0</v>
      </c>
      <c r="H165" s="8">
        <f t="shared" si="21"/>
        <v>0</v>
      </c>
      <c r="I165" s="7">
        <f t="shared" si="20"/>
        <v>0</v>
      </c>
      <c r="J165" s="9">
        <f t="shared" si="17"/>
        <v>0</v>
      </c>
      <c r="K165" s="10">
        <f t="shared" si="18"/>
        <v>0</v>
      </c>
      <c r="L165" s="3">
        <v>159</v>
      </c>
      <c r="O165" s="37"/>
      <c r="P165" s="37"/>
    </row>
    <row r="166" spans="2:16" ht="18" customHeight="1" x14ac:dyDescent="0.25">
      <c r="B166" s="136"/>
      <c r="C166" s="138"/>
      <c r="D166" s="31">
        <f>IF((Calculator!C166)="",0,(Calculator!C166))</f>
        <v>0</v>
      </c>
      <c r="E166" s="32">
        <f>IF((Calculator!D166)="",0,(Calculator!D166))</f>
        <v>0</v>
      </c>
      <c r="F166" s="33">
        <f>IF((Calculator!E166)="",0,(Calculator!E166))</f>
        <v>0</v>
      </c>
      <c r="G166" s="7">
        <f t="shared" si="19"/>
        <v>0</v>
      </c>
      <c r="H166" s="8">
        <f t="shared" si="21"/>
        <v>0</v>
      </c>
      <c r="I166" s="7">
        <f t="shared" si="20"/>
        <v>0</v>
      </c>
      <c r="J166" s="9">
        <f t="shared" si="17"/>
        <v>0</v>
      </c>
      <c r="K166" s="10">
        <f t="shared" si="18"/>
        <v>0</v>
      </c>
      <c r="L166" s="3">
        <v>160</v>
      </c>
      <c r="O166" s="37"/>
      <c r="P166" s="37"/>
    </row>
    <row r="167" spans="2:16" ht="18" customHeight="1" x14ac:dyDescent="0.25">
      <c r="B167" s="136"/>
      <c r="C167" s="138"/>
      <c r="D167" s="31">
        <f>IF((Calculator!C167)="",0,(Calculator!C167))</f>
        <v>0</v>
      </c>
      <c r="E167" s="32">
        <f>IF((Calculator!D167)="",0,(Calculator!D167))</f>
        <v>0</v>
      </c>
      <c r="F167" s="33">
        <f>IF((Calculator!E167)="",0,(Calculator!E167))</f>
        <v>0</v>
      </c>
      <c r="G167" s="7">
        <f t="shared" si="19"/>
        <v>0</v>
      </c>
      <c r="H167" s="8">
        <f t="shared" si="21"/>
        <v>0</v>
      </c>
      <c r="I167" s="7">
        <f t="shared" si="20"/>
        <v>0</v>
      </c>
      <c r="J167" s="9">
        <f t="shared" si="17"/>
        <v>0</v>
      </c>
      <c r="K167" s="10">
        <f t="shared" si="18"/>
        <v>0</v>
      </c>
      <c r="L167" s="3">
        <v>161</v>
      </c>
      <c r="O167" s="37"/>
      <c r="P167" s="37"/>
    </row>
    <row r="168" spans="2:16" ht="18" customHeight="1" x14ac:dyDescent="0.25">
      <c r="B168" s="136"/>
      <c r="C168" s="138"/>
      <c r="D168" s="31">
        <f>IF((Calculator!C168)="",0,(Calculator!C168))</f>
        <v>0</v>
      </c>
      <c r="E168" s="32">
        <f>IF((Calculator!D168)="",0,(Calculator!D168))</f>
        <v>0</v>
      </c>
      <c r="F168" s="33">
        <f>IF((Calculator!E168)="",0,(Calculator!E168))</f>
        <v>0</v>
      </c>
      <c r="G168" s="7">
        <f t="shared" si="19"/>
        <v>0</v>
      </c>
      <c r="H168" s="8">
        <f t="shared" si="21"/>
        <v>0</v>
      </c>
      <c r="I168" s="7">
        <f t="shared" si="20"/>
        <v>0</v>
      </c>
      <c r="J168" s="9">
        <f t="shared" si="17"/>
        <v>0</v>
      </c>
      <c r="K168" s="10">
        <f t="shared" si="18"/>
        <v>0</v>
      </c>
      <c r="L168" s="3">
        <v>162</v>
      </c>
      <c r="O168" s="37"/>
      <c r="P168" s="37"/>
    </row>
    <row r="169" spans="2:16" ht="18" customHeight="1" x14ac:dyDescent="0.25">
      <c r="B169" s="136"/>
      <c r="C169" s="138"/>
      <c r="D169" s="31">
        <f>IF((Calculator!C169)="",0,(Calculator!C169))</f>
        <v>0</v>
      </c>
      <c r="E169" s="32">
        <f>IF((Calculator!D169)="",0,(Calculator!D169))</f>
        <v>0</v>
      </c>
      <c r="F169" s="33">
        <f>IF((Calculator!E169)="",0,(Calculator!E169))</f>
        <v>0</v>
      </c>
      <c r="G169" s="7">
        <f t="shared" si="19"/>
        <v>0</v>
      </c>
      <c r="H169" s="8">
        <f t="shared" si="21"/>
        <v>0</v>
      </c>
      <c r="I169" s="7">
        <f t="shared" si="20"/>
        <v>0</v>
      </c>
      <c r="J169" s="9">
        <f t="shared" si="17"/>
        <v>0</v>
      </c>
      <c r="K169" s="10">
        <f t="shared" si="18"/>
        <v>0</v>
      </c>
      <c r="L169" s="3">
        <v>163</v>
      </c>
      <c r="O169" s="37"/>
      <c r="P169" s="37"/>
    </row>
    <row r="170" spans="2:16" ht="18" customHeight="1" x14ac:dyDescent="0.25">
      <c r="B170" s="136"/>
      <c r="C170" s="138"/>
      <c r="D170" s="31">
        <f>IF((Calculator!C170)="",0,(Calculator!C170))</f>
        <v>0</v>
      </c>
      <c r="E170" s="32">
        <f>IF((Calculator!D170)="",0,(Calculator!D170))</f>
        <v>0</v>
      </c>
      <c r="F170" s="33">
        <f>IF((Calculator!E170)="",0,(Calculator!E170))</f>
        <v>0</v>
      </c>
      <c r="G170" s="7">
        <f t="shared" si="19"/>
        <v>0</v>
      </c>
      <c r="H170" s="8">
        <f t="shared" si="21"/>
        <v>0</v>
      </c>
      <c r="I170" s="7">
        <f t="shared" si="20"/>
        <v>0</v>
      </c>
      <c r="J170" s="9">
        <f t="shared" si="17"/>
        <v>0</v>
      </c>
      <c r="K170" s="10">
        <f t="shared" si="18"/>
        <v>0</v>
      </c>
      <c r="L170" s="3">
        <v>164</v>
      </c>
      <c r="O170" s="37"/>
      <c r="P170" s="37"/>
    </row>
    <row r="171" spans="2:16" ht="18" customHeight="1" x14ac:dyDescent="0.25">
      <c r="B171" s="136"/>
      <c r="C171" s="138"/>
      <c r="D171" s="31">
        <f>IF((Calculator!C171)="",0,(Calculator!C171))</f>
        <v>0</v>
      </c>
      <c r="E171" s="32">
        <f>IF((Calculator!D171)="",0,(Calculator!D171))</f>
        <v>0</v>
      </c>
      <c r="F171" s="33">
        <f>IF((Calculator!E171)="",0,(Calculator!E171))</f>
        <v>0</v>
      </c>
      <c r="G171" s="7">
        <f t="shared" si="19"/>
        <v>0</v>
      </c>
      <c r="H171" s="8">
        <f t="shared" si="21"/>
        <v>0</v>
      </c>
      <c r="I171" s="7">
        <f t="shared" si="20"/>
        <v>0</v>
      </c>
      <c r="J171" s="9">
        <f t="shared" ref="J171:J234" si="22">IF(F171=0,0,D171-D170)</f>
        <v>0</v>
      </c>
      <c r="K171" s="10">
        <f t="shared" ref="K171:K234" si="23">J171*I170</f>
        <v>0</v>
      </c>
      <c r="L171" s="3">
        <v>165</v>
      </c>
      <c r="O171" s="37"/>
      <c r="P171" s="37"/>
    </row>
    <row r="172" spans="2:16" ht="18" customHeight="1" x14ac:dyDescent="0.25">
      <c r="B172" s="136"/>
      <c r="C172" s="138"/>
      <c r="D172" s="31">
        <f>IF((Calculator!C172)="",0,(Calculator!C172))</f>
        <v>0</v>
      </c>
      <c r="E172" s="32">
        <f>IF((Calculator!D172)="",0,(Calculator!D172))</f>
        <v>0</v>
      </c>
      <c r="F172" s="33">
        <f>IF((Calculator!E172)="",0,(Calculator!E172))</f>
        <v>0</v>
      </c>
      <c r="G172" s="7">
        <f t="shared" si="19"/>
        <v>0</v>
      </c>
      <c r="H172" s="8">
        <f t="shared" si="21"/>
        <v>0</v>
      </c>
      <c r="I172" s="7">
        <f t="shared" si="20"/>
        <v>0</v>
      </c>
      <c r="J172" s="9">
        <f t="shared" si="22"/>
        <v>0</v>
      </c>
      <c r="K172" s="10">
        <f t="shared" si="23"/>
        <v>0</v>
      </c>
      <c r="L172" s="3">
        <v>166</v>
      </c>
      <c r="O172" s="37"/>
      <c r="P172" s="37"/>
    </row>
    <row r="173" spans="2:16" ht="18" customHeight="1" x14ac:dyDescent="0.25">
      <c r="B173" s="136"/>
      <c r="C173" s="138"/>
      <c r="D173" s="31">
        <f>IF((Calculator!C173)="",0,(Calculator!C173))</f>
        <v>0</v>
      </c>
      <c r="E173" s="32">
        <f>IF((Calculator!D173)="",0,(Calculator!D173))</f>
        <v>0</v>
      </c>
      <c r="F173" s="33">
        <f>IF((Calculator!E173)="",0,(Calculator!E173))</f>
        <v>0</v>
      </c>
      <c r="G173" s="7">
        <f t="shared" si="19"/>
        <v>0</v>
      </c>
      <c r="H173" s="8">
        <f t="shared" si="21"/>
        <v>0</v>
      </c>
      <c r="I173" s="7">
        <f t="shared" si="20"/>
        <v>0</v>
      </c>
      <c r="J173" s="9">
        <f t="shared" si="22"/>
        <v>0</v>
      </c>
      <c r="K173" s="10">
        <f t="shared" si="23"/>
        <v>0</v>
      </c>
      <c r="L173" s="3">
        <v>167</v>
      </c>
      <c r="O173" s="37"/>
      <c r="P173" s="37"/>
    </row>
    <row r="174" spans="2:16" ht="18" customHeight="1" x14ac:dyDescent="0.25">
      <c r="B174" s="136"/>
      <c r="C174" s="138"/>
      <c r="D174" s="31">
        <f>IF((Calculator!C174)="",0,(Calculator!C174))</f>
        <v>0</v>
      </c>
      <c r="E174" s="32">
        <f>IF((Calculator!D174)="",0,(Calculator!D174))</f>
        <v>0</v>
      </c>
      <c r="F174" s="33">
        <f>IF((Calculator!E174)="",0,(Calculator!E174))</f>
        <v>0</v>
      </c>
      <c r="G174" s="7">
        <f t="shared" si="19"/>
        <v>0</v>
      </c>
      <c r="H174" s="8">
        <f t="shared" si="21"/>
        <v>0</v>
      </c>
      <c r="I174" s="7">
        <f t="shared" si="20"/>
        <v>0</v>
      </c>
      <c r="J174" s="9">
        <f t="shared" si="22"/>
        <v>0</v>
      </c>
      <c r="K174" s="10">
        <f t="shared" si="23"/>
        <v>0</v>
      </c>
      <c r="L174" s="3">
        <v>168</v>
      </c>
      <c r="O174" s="37"/>
      <c r="P174" s="37"/>
    </row>
    <row r="175" spans="2:16" ht="18" customHeight="1" x14ac:dyDescent="0.25">
      <c r="B175" s="136"/>
      <c r="C175" s="138"/>
      <c r="D175" s="31">
        <f>IF((Calculator!C175)="",0,(Calculator!C175))</f>
        <v>0</v>
      </c>
      <c r="E175" s="32">
        <f>IF((Calculator!D175)="",0,(Calculator!D175))</f>
        <v>0</v>
      </c>
      <c r="F175" s="33">
        <f>IF((Calculator!E175)="",0,(Calculator!E175))</f>
        <v>0</v>
      </c>
      <c r="G175" s="7">
        <f t="shared" si="19"/>
        <v>0</v>
      </c>
      <c r="H175" s="8">
        <f t="shared" si="21"/>
        <v>0</v>
      </c>
      <c r="I175" s="7">
        <f t="shared" si="20"/>
        <v>0</v>
      </c>
      <c r="J175" s="9">
        <f t="shared" si="22"/>
        <v>0</v>
      </c>
      <c r="K175" s="10">
        <f t="shared" si="23"/>
        <v>0</v>
      </c>
      <c r="L175" s="3">
        <v>169</v>
      </c>
      <c r="O175" s="37"/>
      <c r="P175" s="37"/>
    </row>
    <row r="176" spans="2:16" ht="18" customHeight="1" x14ac:dyDescent="0.25">
      <c r="B176" s="136"/>
      <c r="C176" s="138"/>
      <c r="D176" s="31">
        <f>IF((Calculator!C176)="",0,(Calculator!C176))</f>
        <v>0</v>
      </c>
      <c r="E176" s="32">
        <f>IF((Calculator!D176)="",0,(Calculator!D176))</f>
        <v>0</v>
      </c>
      <c r="F176" s="33">
        <f>IF((Calculator!E176)="",0,(Calculator!E176))</f>
        <v>0</v>
      </c>
      <c r="G176" s="7">
        <f t="shared" si="19"/>
        <v>0</v>
      </c>
      <c r="H176" s="8">
        <f t="shared" si="21"/>
        <v>0</v>
      </c>
      <c r="I176" s="7">
        <f t="shared" si="20"/>
        <v>0</v>
      </c>
      <c r="J176" s="9">
        <f t="shared" si="22"/>
        <v>0</v>
      </c>
      <c r="K176" s="10">
        <f t="shared" si="23"/>
        <v>0</v>
      </c>
      <c r="L176" s="3">
        <v>170</v>
      </c>
      <c r="O176" s="37"/>
      <c r="P176" s="37"/>
    </row>
    <row r="177" spans="2:16" ht="18" customHeight="1" x14ac:dyDescent="0.25">
      <c r="B177" s="136"/>
      <c r="C177" s="138"/>
      <c r="D177" s="31">
        <f>IF((Calculator!C177)="",0,(Calculator!C177))</f>
        <v>0</v>
      </c>
      <c r="E177" s="32">
        <f>IF((Calculator!D177)="",0,(Calculator!D177))</f>
        <v>0</v>
      </c>
      <c r="F177" s="33">
        <f>IF((Calculator!E177)="",0,(Calculator!E177))</f>
        <v>0</v>
      </c>
      <c r="G177" s="7">
        <f t="shared" si="19"/>
        <v>0</v>
      </c>
      <c r="H177" s="8">
        <f t="shared" si="21"/>
        <v>0</v>
      </c>
      <c r="I177" s="7">
        <f t="shared" si="20"/>
        <v>0</v>
      </c>
      <c r="J177" s="9">
        <f t="shared" si="22"/>
        <v>0</v>
      </c>
      <c r="K177" s="10">
        <f t="shared" si="23"/>
        <v>0</v>
      </c>
      <c r="L177" s="3">
        <v>171</v>
      </c>
      <c r="O177" s="37"/>
      <c r="P177" s="37"/>
    </row>
    <row r="178" spans="2:16" ht="18" customHeight="1" x14ac:dyDescent="0.25">
      <c r="B178" s="136"/>
      <c r="C178" s="138"/>
      <c r="D178" s="31">
        <f>IF((Calculator!C178)="",0,(Calculator!C178))</f>
        <v>0</v>
      </c>
      <c r="E178" s="32">
        <f>IF((Calculator!D178)="",0,(Calculator!D178))</f>
        <v>0</v>
      </c>
      <c r="F178" s="33">
        <f>IF((Calculator!E178)="",0,(Calculator!E178))</f>
        <v>0</v>
      </c>
      <c r="G178" s="7">
        <f t="shared" si="19"/>
        <v>0</v>
      </c>
      <c r="H178" s="8">
        <f t="shared" si="21"/>
        <v>0</v>
      </c>
      <c r="I178" s="7">
        <f t="shared" si="20"/>
        <v>0</v>
      </c>
      <c r="J178" s="9">
        <f t="shared" si="22"/>
        <v>0</v>
      </c>
      <c r="K178" s="10">
        <f t="shared" si="23"/>
        <v>0</v>
      </c>
      <c r="L178" s="3">
        <v>172</v>
      </c>
      <c r="O178" s="37"/>
      <c r="P178" s="37"/>
    </row>
    <row r="179" spans="2:16" ht="18" customHeight="1" x14ac:dyDescent="0.25">
      <c r="B179" s="136"/>
      <c r="C179" s="138"/>
      <c r="D179" s="31">
        <f>IF((Calculator!C179)="",0,(Calculator!C179))</f>
        <v>0</v>
      </c>
      <c r="E179" s="32">
        <f>IF((Calculator!D179)="",0,(Calculator!D179))</f>
        <v>0</v>
      </c>
      <c r="F179" s="33">
        <f>IF((Calculator!E179)="",0,(Calculator!E179))</f>
        <v>0</v>
      </c>
      <c r="G179" s="7">
        <f t="shared" si="19"/>
        <v>0</v>
      </c>
      <c r="H179" s="8">
        <f t="shared" si="21"/>
        <v>0</v>
      </c>
      <c r="I179" s="7">
        <f t="shared" si="20"/>
        <v>0</v>
      </c>
      <c r="J179" s="9">
        <f t="shared" si="22"/>
        <v>0</v>
      </c>
      <c r="K179" s="10">
        <f t="shared" si="23"/>
        <v>0</v>
      </c>
      <c r="L179" s="3">
        <v>173</v>
      </c>
      <c r="O179" s="37"/>
      <c r="P179" s="37"/>
    </row>
    <row r="180" spans="2:16" ht="18" customHeight="1" x14ac:dyDescent="0.25">
      <c r="B180" s="136"/>
      <c r="C180" s="138"/>
      <c r="D180" s="31">
        <f>IF((Calculator!C180)="",0,(Calculator!C180))</f>
        <v>0</v>
      </c>
      <c r="E180" s="32">
        <f>IF((Calculator!D180)="",0,(Calculator!D180))</f>
        <v>0</v>
      </c>
      <c r="F180" s="33">
        <f>IF((Calculator!E180)="",0,(Calculator!E180))</f>
        <v>0</v>
      </c>
      <c r="G180" s="7">
        <f t="shared" si="19"/>
        <v>0</v>
      </c>
      <c r="H180" s="8">
        <f t="shared" si="21"/>
        <v>0</v>
      </c>
      <c r="I180" s="7">
        <f t="shared" si="20"/>
        <v>0</v>
      </c>
      <c r="J180" s="9">
        <f t="shared" si="22"/>
        <v>0</v>
      </c>
      <c r="K180" s="10">
        <f t="shared" si="23"/>
        <v>0</v>
      </c>
      <c r="L180" s="3">
        <v>174</v>
      </c>
      <c r="O180" s="37"/>
      <c r="P180" s="37"/>
    </row>
    <row r="181" spans="2:16" ht="18" customHeight="1" x14ac:dyDescent="0.25">
      <c r="B181" s="136"/>
      <c r="C181" s="138"/>
      <c r="D181" s="31">
        <f>IF((Calculator!C181)="",0,(Calculator!C181))</f>
        <v>0</v>
      </c>
      <c r="E181" s="32">
        <f>IF((Calculator!D181)="",0,(Calculator!D181))</f>
        <v>0</v>
      </c>
      <c r="F181" s="33">
        <f>IF((Calculator!E181)="",0,(Calculator!E181))</f>
        <v>0</v>
      </c>
      <c r="G181" s="7">
        <f t="shared" si="19"/>
        <v>0</v>
      </c>
      <c r="H181" s="8">
        <f t="shared" si="21"/>
        <v>0</v>
      </c>
      <c r="I181" s="7">
        <f t="shared" si="20"/>
        <v>0</v>
      </c>
      <c r="J181" s="9">
        <f t="shared" si="22"/>
        <v>0</v>
      </c>
      <c r="K181" s="10">
        <f t="shared" si="23"/>
        <v>0</v>
      </c>
      <c r="L181" s="3">
        <v>175</v>
      </c>
      <c r="O181" s="37"/>
      <c r="P181" s="37"/>
    </row>
    <row r="182" spans="2:16" ht="18" customHeight="1" x14ac:dyDescent="0.25">
      <c r="B182" s="136"/>
      <c r="C182" s="138"/>
      <c r="D182" s="31">
        <f>IF((Calculator!C182)="",0,(Calculator!C182))</f>
        <v>0</v>
      </c>
      <c r="E182" s="32">
        <f>IF((Calculator!D182)="",0,(Calculator!D182))</f>
        <v>0</v>
      </c>
      <c r="F182" s="33">
        <f>IF((Calculator!E182)="",0,(Calculator!E182))</f>
        <v>0</v>
      </c>
      <c r="G182" s="7">
        <f t="shared" si="19"/>
        <v>0</v>
      </c>
      <c r="H182" s="8">
        <f t="shared" si="21"/>
        <v>0</v>
      </c>
      <c r="I182" s="7">
        <f t="shared" si="20"/>
        <v>0</v>
      </c>
      <c r="J182" s="9">
        <f t="shared" si="22"/>
        <v>0</v>
      </c>
      <c r="K182" s="10">
        <f t="shared" si="23"/>
        <v>0</v>
      </c>
      <c r="L182" s="3">
        <v>176</v>
      </c>
      <c r="O182" s="37"/>
      <c r="P182" s="37"/>
    </row>
    <row r="183" spans="2:16" ht="18" customHeight="1" x14ac:dyDescent="0.25">
      <c r="B183" s="136"/>
      <c r="C183" s="138"/>
      <c r="D183" s="31">
        <f>IF((Calculator!C183)="",0,(Calculator!C183))</f>
        <v>0</v>
      </c>
      <c r="E183" s="32">
        <f>IF((Calculator!D183)="",0,(Calculator!D183))</f>
        <v>0</v>
      </c>
      <c r="F183" s="33">
        <f>IF((Calculator!E183)="",0,(Calculator!E183))</f>
        <v>0</v>
      </c>
      <c r="G183" s="7">
        <f t="shared" si="19"/>
        <v>0</v>
      </c>
      <c r="H183" s="8">
        <f t="shared" si="21"/>
        <v>0</v>
      </c>
      <c r="I183" s="7">
        <f t="shared" si="20"/>
        <v>0</v>
      </c>
      <c r="J183" s="9">
        <f t="shared" si="22"/>
        <v>0</v>
      </c>
      <c r="K183" s="10">
        <f t="shared" si="23"/>
        <v>0</v>
      </c>
      <c r="L183" s="3">
        <v>177</v>
      </c>
      <c r="O183" s="37"/>
      <c r="P183" s="37"/>
    </row>
    <row r="184" spans="2:16" ht="18" customHeight="1" x14ac:dyDescent="0.25">
      <c r="B184" s="136"/>
      <c r="C184" s="138"/>
      <c r="D184" s="31">
        <f>IF((Calculator!C184)="",0,(Calculator!C184))</f>
        <v>0</v>
      </c>
      <c r="E184" s="32">
        <f>IF((Calculator!D184)="",0,(Calculator!D184))</f>
        <v>0</v>
      </c>
      <c r="F184" s="33">
        <f>IF((Calculator!E184)="",0,(Calculator!E184))</f>
        <v>0</v>
      </c>
      <c r="G184" s="7">
        <f t="shared" si="19"/>
        <v>0</v>
      </c>
      <c r="H184" s="8">
        <f t="shared" si="21"/>
        <v>0</v>
      </c>
      <c r="I184" s="7">
        <f t="shared" si="20"/>
        <v>0</v>
      </c>
      <c r="J184" s="9">
        <f t="shared" si="22"/>
        <v>0</v>
      </c>
      <c r="K184" s="10">
        <f t="shared" si="23"/>
        <v>0</v>
      </c>
      <c r="L184" s="3">
        <v>178</v>
      </c>
      <c r="O184" s="37"/>
      <c r="P184" s="37"/>
    </row>
    <row r="185" spans="2:16" ht="18" customHeight="1" x14ac:dyDescent="0.25">
      <c r="B185" s="136"/>
      <c r="C185" s="138"/>
      <c r="D185" s="31">
        <f>IF((Calculator!C185)="",0,(Calculator!C185))</f>
        <v>0</v>
      </c>
      <c r="E185" s="32">
        <f>IF((Calculator!D185)="",0,(Calculator!D185))</f>
        <v>0</v>
      </c>
      <c r="F185" s="33">
        <f>IF((Calculator!E185)="",0,(Calculator!E185))</f>
        <v>0</v>
      </c>
      <c r="G185" s="7">
        <f t="shared" si="19"/>
        <v>0</v>
      </c>
      <c r="H185" s="8">
        <f t="shared" si="21"/>
        <v>0</v>
      </c>
      <c r="I185" s="7">
        <f t="shared" si="20"/>
        <v>0</v>
      </c>
      <c r="J185" s="9">
        <f t="shared" si="22"/>
        <v>0</v>
      </c>
      <c r="K185" s="10">
        <f t="shared" si="23"/>
        <v>0</v>
      </c>
      <c r="L185" s="3">
        <v>179</v>
      </c>
      <c r="O185" s="37"/>
      <c r="P185" s="37"/>
    </row>
    <row r="186" spans="2:16" ht="18" customHeight="1" x14ac:dyDescent="0.25">
      <c r="B186" s="136"/>
      <c r="C186" s="138"/>
      <c r="D186" s="31">
        <f>IF((Calculator!C186)="",0,(Calculator!C186))</f>
        <v>0</v>
      </c>
      <c r="E186" s="32">
        <f>IF((Calculator!D186)="",0,(Calculator!D186))</f>
        <v>0</v>
      </c>
      <c r="F186" s="33">
        <f>IF((Calculator!E186)="",0,(Calculator!E186))</f>
        <v>0</v>
      </c>
      <c r="G186" s="7">
        <f t="shared" si="19"/>
        <v>0</v>
      </c>
      <c r="H186" s="8">
        <f t="shared" si="21"/>
        <v>0</v>
      </c>
      <c r="I186" s="7">
        <f t="shared" si="20"/>
        <v>0</v>
      </c>
      <c r="J186" s="9">
        <f t="shared" si="22"/>
        <v>0</v>
      </c>
      <c r="K186" s="10">
        <f t="shared" si="23"/>
        <v>0</v>
      </c>
      <c r="L186" s="3">
        <v>180</v>
      </c>
      <c r="O186" s="37"/>
      <c r="P186" s="37"/>
    </row>
    <row r="187" spans="2:16" ht="18" customHeight="1" x14ac:dyDescent="0.25">
      <c r="B187" s="136"/>
      <c r="C187" s="138"/>
      <c r="D187" s="31">
        <f>IF((Calculator!C187)="",0,(Calculator!C187))</f>
        <v>0</v>
      </c>
      <c r="E187" s="32">
        <f>IF((Calculator!D187)="",0,(Calculator!D187))</f>
        <v>0</v>
      </c>
      <c r="F187" s="33">
        <f>IF((Calculator!E187)="",0,(Calculator!E187))</f>
        <v>0</v>
      </c>
      <c r="G187" s="7">
        <f t="shared" si="19"/>
        <v>0</v>
      </c>
      <c r="H187" s="8">
        <f t="shared" si="21"/>
        <v>0</v>
      </c>
      <c r="I187" s="7">
        <f t="shared" si="20"/>
        <v>0</v>
      </c>
      <c r="J187" s="9">
        <f t="shared" si="22"/>
        <v>0</v>
      </c>
      <c r="K187" s="10">
        <f t="shared" si="23"/>
        <v>0</v>
      </c>
      <c r="L187" s="3">
        <v>181</v>
      </c>
      <c r="O187" s="37"/>
      <c r="P187" s="37"/>
    </row>
    <row r="188" spans="2:16" ht="18" customHeight="1" x14ac:dyDescent="0.25">
      <c r="B188" s="136"/>
      <c r="C188" s="138"/>
      <c r="D188" s="31">
        <f>IF((Calculator!C188)="",0,(Calculator!C188))</f>
        <v>0</v>
      </c>
      <c r="E188" s="32">
        <f>IF((Calculator!D188)="",0,(Calculator!D188))</f>
        <v>0</v>
      </c>
      <c r="F188" s="33">
        <f>IF((Calculator!E188)="",0,(Calculator!E188))</f>
        <v>0</v>
      </c>
      <c r="G188" s="7">
        <f t="shared" si="19"/>
        <v>0</v>
      </c>
      <c r="H188" s="8">
        <f t="shared" si="21"/>
        <v>0</v>
      </c>
      <c r="I188" s="7">
        <f t="shared" si="20"/>
        <v>0</v>
      </c>
      <c r="J188" s="9">
        <f t="shared" si="22"/>
        <v>0</v>
      </c>
      <c r="K188" s="10">
        <f t="shared" si="23"/>
        <v>0</v>
      </c>
      <c r="L188" s="3">
        <v>182</v>
      </c>
      <c r="O188" s="37"/>
      <c r="P188" s="37"/>
    </row>
    <row r="189" spans="2:16" ht="18" customHeight="1" thickBot="1" x14ac:dyDescent="0.3">
      <c r="B189" s="136"/>
      <c r="C189" s="138"/>
      <c r="D189" s="25">
        <f>EOMONTH(D6,6)</f>
        <v>45565</v>
      </c>
      <c r="E189" s="32"/>
      <c r="F189" s="33"/>
      <c r="G189" s="13">
        <f t="shared" ref="G189:G190" si="24">G188+F189</f>
        <v>0</v>
      </c>
      <c r="H189" s="8">
        <f t="shared" si="21"/>
        <v>0</v>
      </c>
      <c r="I189" s="13">
        <f t="shared" ref="I189:I190" si="25">I188+H189</f>
        <v>0</v>
      </c>
      <c r="J189" s="24">
        <f>IF(I188=0,0,D189-MAX(D6:D188))</f>
        <v>0</v>
      </c>
      <c r="K189" s="14">
        <f t="shared" si="23"/>
        <v>0</v>
      </c>
      <c r="L189" s="3">
        <v>183</v>
      </c>
      <c r="O189" s="37"/>
      <c r="P189" s="37"/>
    </row>
    <row r="190" spans="2:16" ht="18" customHeight="1" thickBot="1" x14ac:dyDescent="0.3">
      <c r="B190" s="139" t="s">
        <v>26</v>
      </c>
      <c r="C190" s="144" t="str">
        <f>CONCATENATE(TEXT(D189+1,"DD-MMM-YYYY")," to ",TEXT(D372,"DD-MMM-YYYY"))</f>
        <v>01-Oct-2024 to 31-Mar-2025</v>
      </c>
      <c r="D190" s="31">
        <f>IF((Calculator!C192)="",0,(Calculator!C192))</f>
        <v>0</v>
      </c>
      <c r="E190" s="32">
        <f>IF((Calculator!D192)="",0,(Calculator!D192))</f>
        <v>0</v>
      </c>
      <c r="F190" s="33">
        <f>IF((Calculator!E192)="",0,(Calculator!E192))</f>
        <v>0</v>
      </c>
      <c r="G190" s="7">
        <f t="shared" si="24"/>
        <v>0</v>
      </c>
      <c r="H190" s="8">
        <f t="shared" si="21"/>
        <v>0</v>
      </c>
      <c r="I190" s="11">
        <f t="shared" si="25"/>
        <v>0</v>
      </c>
      <c r="J190" s="23">
        <f t="shared" si="22"/>
        <v>0</v>
      </c>
      <c r="K190" s="12">
        <f t="shared" si="23"/>
        <v>0</v>
      </c>
      <c r="L190" s="3">
        <v>1</v>
      </c>
      <c r="M190" s="196" t="s">
        <v>46</v>
      </c>
      <c r="N190" s="197"/>
      <c r="O190" s="197"/>
      <c r="P190" s="198"/>
    </row>
    <row r="191" spans="2:16" ht="18" customHeight="1" thickBot="1" x14ac:dyDescent="0.3">
      <c r="B191" s="140"/>
      <c r="C191" s="145"/>
      <c r="D191" s="31">
        <f>IF((Calculator!C193)="",0,(Calculator!C193))</f>
        <v>0</v>
      </c>
      <c r="E191" s="32">
        <f>IF((Calculator!D193)="",0,(Calculator!D193))</f>
        <v>0</v>
      </c>
      <c r="F191" s="33">
        <f>IF((Calculator!E193)="",0,(Calculator!E193))</f>
        <v>0</v>
      </c>
      <c r="G191" s="7">
        <f t="shared" ref="G191:G254" si="26">G190+F191</f>
        <v>0</v>
      </c>
      <c r="H191" s="8">
        <f t="shared" ref="H191:H254" si="27">IF(E191=0,0,ROUND((F191/E191),3))</f>
        <v>0</v>
      </c>
      <c r="I191" s="11">
        <f t="shared" ref="I191:I254" si="28">I190+H191</f>
        <v>0</v>
      </c>
      <c r="J191" s="9">
        <f t="shared" si="22"/>
        <v>0</v>
      </c>
      <c r="K191" s="10">
        <f t="shared" si="23"/>
        <v>0</v>
      </c>
      <c r="L191" s="3">
        <v>2</v>
      </c>
      <c r="M191" s="190" t="s">
        <v>45</v>
      </c>
      <c r="N191" s="191"/>
      <c r="O191" s="191"/>
      <c r="P191" s="192"/>
    </row>
    <row r="192" spans="2:16" ht="18" customHeight="1" thickBot="1" x14ac:dyDescent="0.3">
      <c r="B192" s="140"/>
      <c r="C192" s="145"/>
      <c r="D192" s="31">
        <f>IF((Calculator!C194)="",0,(Calculator!C194))</f>
        <v>0</v>
      </c>
      <c r="E192" s="32">
        <f>IF((Calculator!D194)="",0,(Calculator!D194))</f>
        <v>0</v>
      </c>
      <c r="F192" s="33">
        <f>IF((Calculator!E194)="",0,(Calculator!E194))</f>
        <v>0</v>
      </c>
      <c r="G192" s="7">
        <f t="shared" si="26"/>
        <v>0</v>
      </c>
      <c r="H192" s="8">
        <f t="shared" si="27"/>
        <v>0</v>
      </c>
      <c r="I192" s="11">
        <f t="shared" si="28"/>
        <v>0</v>
      </c>
      <c r="J192" s="9">
        <f t="shared" si="22"/>
        <v>0</v>
      </c>
      <c r="K192" s="10">
        <f t="shared" si="23"/>
        <v>0</v>
      </c>
      <c r="L192" s="3">
        <v>3</v>
      </c>
      <c r="M192" s="190"/>
      <c r="N192" s="191"/>
      <c r="O192" s="191"/>
      <c r="P192" s="192"/>
    </row>
    <row r="193" spans="2:16" ht="18" customHeight="1" thickBot="1" x14ac:dyDescent="0.3">
      <c r="B193" s="140"/>
      <c r="C193" s="145"/>
      <c r="D193" s="31">
        <f>IF((Calculator!C195)="",0,(Calculator!C195))</f>
        <v>0</v>
      </c>
      <c r="E193" s="32">
        <f>IF((Calculator!D195)="",0,(Calculator!D195))</f>
        <v>0</v>
      </c>
      <c r="F193" s="33">
        <f>IF((Calculator!E195)="",0,(Calculator!E195))</f>
        <v>0</v>
      </c>
      <c r="G193" s="7">
        <f t="shared" si="26"/>
        <v>0</v>
      </c>
      <c r="H193" s="8">
        <f t="shared" si="27"/>
        <v>0</v>
      </c>
      <c r="I193" s="11">
        <f t="shared" si="28"/>
        <v>0</v>
      </c>
      <c r="J193" s="9">
        <f t="shared" si="22"/>
        <v>0</v>
      </c>
      <c r="K193" s="10">
        <f t="shared" si="23"/>
        <v>0</v>
      </c>
      <c r="L193" s="3">
        <v>4</v>
      </c>
      <c r="M193" s="190"/>
      <c r="N193" s="191"/>
      <c r="O193" s="191"/>
      <c r="P193" s="192"/>
    </row>
    <row r="194" spans="2:16" ht="18" customHeight="1" thickBot="1" x14ac:dyDescent="0.3">
      <c r="B194" s="140"/>
      <c r="C194" s="145"/>
      <c r="D194" s="31">
        <f>IF((Calculator!C196)="",0,(Calculator!C196))</f>
        <v>0</v>
      </c>
      <c r="E194" s="32">
        <f>IF((Calculator!D196)="",0,(Calculator!D196))</f>
        <v>0</v>
      </c>
      <c r="F194" s="33">
        <f>IF((Calculator!E196)="",0,(Calculator!E196))</f>
        <v>0</v>
      </c>
      <c r="G194" s="7">
        <f t="shared" si="26"/>
        <v>0</v>
      </c>
      <c r="H194" s="8">
        <f t="shared" si="27"/>
        <v>0</v>
      </c>
      <c r="I194" s="11">
        <f t="shared" si="28"/>
        <v>0</v>
      </c>
      <c r="J194" s="9">
        <f t="shared" si="22"/>
        <v>0</v>
      </c>
      <c r="K194" s="10">
        <f t="shared" si="23"/>
        <v>0</v>
      </c>
      <c r="L194" s="3">
        <v>5</v>
      </c>
      <c r="M194" s="190"/>
      <c r="N194" s="191"/>
      <c r="O194" s="191"/>
      <c r="P194" s="192"/>
    </row>
    <row r="195" spans="2:16" ht="18" customHeight="1" thickBot="1" x14ac:dyDescent="0.3">
      <c r="B195" s="140"/>
      <c r="C195" s="145"/>
      <c r="D195" s="31">
        <f>IF((Calculator!C197)="",0,(Calculator!C197))</f>
        <v>0</v>
      </c>
      <c r="E195" s="32">
        <f>IF((Calculator!D197)="",0,(Calculator!D197))</f>
        <v>0</v>
      </c>
      <c r="F195" s="33">
        <f>IF((Calculator!E197)="",0,(Calculator!E197))</f>
        <v>0</v>
      </c>
      <c r="G195" s="7">
        <f t="shared" si="26"/>
        <v>0</v>
      </c>
      <c r="H195" s="8">
        <f t="shared" si="27"/>
        <v>0</v>
      </c>
      <c r="I195" s="11">
        <f t="shared" si="28"/>
        <v>0</v>
      </c>
      <c r="J195" s="9">
        <f t="shared" si="22"/>
        <v>0</v>
      </c>
      <c r="K195" s="10">
        <f t="shared" si="23"/>
        <v>0</v>
      </c>
      <c r="L195" s="3">
        <v>6</v>
      </c>
      <c r="M195" s="190"/>
      <c r="N195" s="191"/>
      <c r="O195" s="191"/>
      <c r="P195" s="192"/>
    </row>
    <row r="196" spans="2:16" ht="18" customHeight="1" thickBot="1" x14ac:dyDescent="0.3">
      <c r="B196" s="140"/>
      <c r="C196" s="145"/>
      <c r="D196" s="31">
        <f>IF((Calculator!C198)="",0,(Calculator!C198))</f>
        <v>0</v>
      </c>
      <c r="E196" s="32">
        <f>IF((Calculator!D198)="",0,(Calculator!D198))</f>
        <v>0</v>
      </c>
      <c r="F196" s="33">
        <f>IF((Calculator!E198)="",0,(Calculator!E198))</f>
        <v>0</v>
      </c>
      <c r="G196" s="7">
        <f t="shared" si="26"/>
        <v>0</v>
      </c>
      <c r="H196" s="8">
        <f t="shared" si="27"/>
        <v>0</v>
      </c>
      <c r="I196" s="11">
        <f t="shared" si="28"/>
        <v>0</v>
      </c>
      <c r="J196" s="9">
        <f t="shared" si="22"/>
        <v>0</v>
      </c>
      <c r="K196" s="10">
        <f t="shared" si="23"/>
        <v>0</v>
      </c>
      <c r="L196" s="3">
        <v>7</v>
      </c>
      <c r="M196" s="190"/>
      <c r="N196" s="191"/>
      <c r="O196" s="191"/>
      <c r="P196" s="192"/>
    </row>
    <row r="197" spans="2:16" ht="18" customHeight="1" thickBot="1" x14ac:dyDescent="0.3">
      <c r="B197" s="140"/>
      <c r="C197" s="145"/>
      <c r="D197" s="31">
        <f>IF((Calculator!C199)="",0,(Calculator!C199))</f>
        <v>0</v>
      </c>
      <c r="E197" s="32">
        <f>IF((Calculator!D199)="",0,(Calculator!D199))</f>
        <v>0</v>
      </c>
      <c r="F197" s="33">
        <f>IF((Calculator!E199)="",0,(Calculator!E199))</f>
        <v>0</v>
      </c>
      <c r="G197" s="7">
        <f t="shared" si="26"/>
        <v>0</v>
      </c>
      <c r="H197" s="8">
        <f t="shared" si="27"/>
        <v>0</v>
      </c>
      <c r="I197" s="11">
        <f t="shared" si="28"/>
        <v>0</v>
      </c>
      <c r="J197" s="9">
        <f t="shared" si="22"/>
        <v>0</v>
      </c>
      <c r="K197" s="10">
        <f t="shared" si="23"/>
        <v>0</v>
      </c>
      <c r="L197" s="3">
        <v>8</v>
      </c>
      <c r="M197" s="193"/>
      <c r="N197" s="194"/>
      <c r="O197" s="194"/>
      <c r="P197" s="195"/>
    </row>
    <row r="198" spans="2:16" ht="18" customHeight="1" thickBot="1" x14ac:dyDescent="0.3">
      <c r="B198" s="140"/>
      <c r="C198" s="145"/>
      <c r="D198" s="31">
        <f>IF((Calculator!C200)="",0,(Calculator!C200))</f>
        <v>0</v>
      </c>
      <c r="E198" s="32">
        <f>IF((Calculator!D200)="",0,(Calculator!D200))</f>
        <v>0</v>
      </c>
      <c r="F198" s="33">
        <f>IF((Calculator!E200)="",0,(Calculator!E200))</f>
        <v>0</v>
      </c>
      <c r="G198" s="7">
        <f t="shared" si="26"/>
        <v>0</v>
      </c>
      <c r="H198" s="8">
        <f t="shared" si="27"/>
        <v>0</v>
      </c>
      <c r="I198" s="11">
        <f t="shared" si="28"/>
        <v>0</v>
      </c>
      <c r="J198" s="9">
        <f t="shared" si="22"/>
        <v>0</v>
      </c>
      <c r="K198" s="10">
        <f t="shared" si="23"/>
        <v>0</v>
      </c>
      <c r="L198" s="3">
        <v>9</v>
      </c>
      <c r="M198" s="60"/>
      <c r="N198" s="60"/>
      <c r="O198" s="60"/>
      <c r="P198" s="60"/>
    </row>
    <row r="199" spans="2:16" ht="18" customHeight="1" thickBot="1" x14ac:dyDescent="0.3">
      <c r="B199" s="140"/>
      <c r="C199" s="145"/>
      <c r="D199" s="31">
        <f>IF((Calculator!C201)="",0,(Calculator!C201))</f>
        <v>0</v>
      </c>
      <c r="E199" s="32">
        <f>IF((Calculator!D201)="",0,(Calculator!D201))</f>
        <v>0</v>
      </c>
      <c r="F199" s="33">
        <f>IF((Calculator!E201)="",0,(Calculator!E201))</f>
        <v>0</v>
      </c>
      <c r="G199" s="7">
        <f t="shared" si="26"/>
        <v>0</v>
      </c>
      <c r="H199" s="8">
        <f t="shared" si="27"/>
        <v>0</v>
      </c>
      <c r="I199" s="11">
        <f t="shared" si="28"/>
        <v>0</v>
      </c>
      <c r="J199" s="9">
        <f t="shared" si="22"/>
        <v>0</v>
      </c>
      <c r="K199" s="10">
        <f t="shared" si="23"/>
        <v>0</v>
      </c>
      <c r="L199" s="3">
        <v>10</v>
      </c>
      <c r="M199" s="60"/>
      <c r="N199" s="60"/>
      <c r="O199" s="60"/>
      <c r="P199" s="60"/>
    </row>
    <row r="200" spans="2:16" ht="18" customHeight="1" thickBot="1" x14ac:dyDescent="0.3">
      <c r="B200" s="140"/>
      <c r="C200" s="145"/>
      <c r="D200" s="31">
        <f>IF((Calculator!C202)="",0,(Calculator!C202))</f>
        <v>0</v>
      </c>
      <c r="E200" s="32">
        <f>IF((Calculator!D202)="",0,(Calculator!D202))</f>
        <v>0</v>
      </c>
      <c r="F200" s="33">
        <f>IF((Calculator!E202)="",0,(Calculator!E202))</f>
        <v>0</v>
      </c>
      <c r="G200" s="7">
        <f t="shared" si="26"/>
        <v>0</v>
      </c>
      <c r="H200" s="8">
        <f t="shared" si="27"/>
        <v>0</v>
      </c>
      <c r="I200" s="11">
        <f t="shared" si="28"/>
        <v>0</v>
      </c>
      <c r="J200" s="9">
        <f t="shared" si="22"/>
        <v>0</v>
      </c>
      <c r="K200" s="10">
        <f t="shared" si="23"/>
        <v>0</v>
      </c>
      <c r="L200" s="3">
        <v>11</v>
      </c>
      <c r="M200" s="60"/>
      <c r="N200" s="60"/>
      <c r="O200" s="60"/>
      <c r="P200" s="60"/>
    </row>
    <row r="201" spans="2:16" ht="18" customHeight="1" thickBot="1" x14ac:dyDescent="0.3">
      <c r="B201" s="140"/>
      <c r="C201" s="145"/>
      <c r="D201" s="31">
        <f>IF((Calculator!C203)="",0,(Calculator!C203))</f>
        <v>0</v>
      </c>
      <c r="E201" s="32">
        <f>IF((Calculator!D203)="",0,(Calculator!D203))</f>
        <v>0</v>
      </c>
      <c r="F201" s="33">
        <f>IF((Calculator!E203)="",0,(Calculator!E203))</f>
        <v>0</v>
      </c>
      <c r="G201" s="7">
        <f t="shared" si="26"/>
        <v>0</v>
      </c>
      <c r="H201" s="8">
        <f t="shared" si="27"/>
        <v>0</v>
      </c>
      <c r="I201" s="11">
        <f t="shared" si="28"/>
        <v>0</v>
      </c>
      <c r="J201" s="9">
        <f t="shared" si="22"/>
        <v>0</v>
      </c>
      <c r="K201" s="10">
        <f t="shared" si="23"/>
        <v>0</v>
      </c>
      <c r="L201" s="3">
        <v>12</v>
      </c>
      <c r="M201" s="60"/>
      <c r="N201" s="60"/>
      <c r="O201" s="60"/>
      <c r="P201" s="60"/>
    </row>
    <row r="202" spans="2:16" ht="18" customHeight="1" thickBot="1" x14ac:dyDescent="0.3">
      <c r="B202" s="140"/>
      <c r="C202" s="145"/>
      <c r="D202" s="31">
        <f>IF((Calculator!C204)="",0,(Calculator!C204))</f>
        <v>0</v>
      </c>
      <c r="E202" s="32">
        <f>IF((Calculator!D204)="",0,(Calculator!D204))</f>
        <v>0</v>
      </c>
      <c r="F202" s="33">
        <f>IF((Calculator!E204)="",0,(Calculator!E204))</f>
        <v>0</v>
      </c>
      <c r="G202" s="7">
        <f t="shared" si="26"/>
        <v>0</v>
      </c>
      <c r="H202" s="8">
        <f t="shared" si="27"/>
        <v>0</v>
      </c>
      <c r="I202" s="11">
        <f t="shared" si="28"/>
        <v>0</v>
      </c>
      <c r="J202" s="9">
        <f t="shared" si="22"/>
        <v>0</v>
      </c>
      <c r="K202" s="10">
        <f t="shared" si="23"/>
        <v>0</v>
      </c>
      <c r="L202" s="3">
        <v>13</v>
      </c>
      <c r="M202" s="60"/>
      <c r="N202" s="60"/>
      <c r="O202" s="60"/>
      <c r="P202" s="60"/>
    </row>
    <row r="203" spans="2:16" ht="18" customHeight="1" thickBot="1" x14ac:dyDescent="0.3">
      <c r="B203" s="140"/>
      <c r="C203" s="145"/>
      <c r="D203" s="31">
        <f>IF((Calculator!C205)="",0,(Calculator!C205))</f>
        <v>0</v>
      </c>
      <c r="E203" s="32">
        <f>IF((Calculator!D205)="",0,(Calculator!D205))</f>
        <v>0</v>
      </c>
      <c r="F203" s="33">
        <f>IF((Calculator!E205)="",0,(Calculator!E205))</f>
        <v>0</v>
      </c>
      <c r="G203" s="7">
        <f t="shared" si="26"/>
        <v>0</v>
      </c>
      <c r="H203" s="8">
        <f t="shared" si="27"/>
        <v>0</v>
      </c>
      <c r="I203" s="11">
        <f t="shared" si="28"/>
        <v>0</v>
      </c>
      <c r="J203" s="9">
        <f t="shared" si="22"/>
        <v>0</v>
      </c>
      <c r="K203" s="10">
        <f t="shared" si="23"/>
        <v>0</v>
      </c>
      <c r="L203" s="3">
        <v>14</v>
      </c>
      <c r="M203" s="60"/>
      <c r="N203" s="60"/>
      <c r="O203" s="60"/>
      <c r="P203" s="60"/>
    </row>
    <row r="204" spans="2:16" ht="18" customHeight="1" thickBot="1" x14ac:dyDescent="0.3">
      <c r="B204" s="140"/>
      <c r="C204" s="145"/>
      <c r="D204" s="31">
        <f>IF((Calculator!C206)="",0,(Calculator!C206))</f>
        <v>0</v>
      </c>
      <c r="E204" s="32">
        <f>IF((Calculator!D206)="",0,(Calculator!D206))</f>
        <v>0</v>
      </c>
      <c r="F204" s="33">
        <f>IF((Calculator!E206)="",0,(Calculator!E206))</f>
        <v>0</v>
      </c>
      <c r="G204" s="7">
        <f t="shared" si="26"/>
        <v>0</v>
      </c>
      <c r="H204" s="8">
        <f t="shared" si="27"/>
        <v>0</v>
      </c>
      <c r="I204" s="11">
        <f t="shared" si="28"/>
        <v>0</v>
      </c>
      <c r="J204" s="9">
        <f t="shared" si="22"/>
        <v>0</v>
      </c>
      <c r="K204" s="10">
        <f t="shared" si="23"/>
        <v>0</v>
      </c>
      <c r="L204" s="3">
        <v>15</v>
      </c>
      <c r="M204" s="60"/>
      <c r="N204" s="60"/>
      <c r="O204" s="60"/>
      <c r="P204" s="60"/>
    </row>
    <row r="205" spans="2:16" ht="18" customHeight="1" thickBot="1" x14ac:dyDescent="0.3">
      <c r="B205" s="140"/>
      <c r="C205" s="145"/>
      <c r="D205" s="31">
        <f>IF((Calculator!C207)="",0,(Calculator!C207))</f>
        <v>0</v>
      </c>
      <c r="E205" s="32">
        <f>IF((Calculator!D207)="",0,(Calculator!D207))</f>
        <v>0</v>
      </c>
      <c r="F205" s="33">
        <f>IF((Calculator!E207)="",0,(Calculator!E207))</f>
        <v>0</v>
      </c>
      <c r="G205" s="7">
        <f t="shared" si="26"/>
        <v>0</v>
      </c>
      <c r="H205" s="8">
        <f t="shared" si="27"/>
        <v>0</v>
      </c>
      <c r="I205" s="11">
        <f t="shared" si="28"/>
        <v>0</v>
      </c>
      <c r="J205" s="9">
        <f t="shared" si="22"/>
        <v>0</v>
      </c>
      <c r="K205" s="10">
        <f t="shared" si="23"/>
        <v>0</v>
      </c>
      <c r="L205" s="3">
        <v>16</v>
      </c>
    </row>
    <row r="206" spans="2:16" ht="18" customHeight="1" thickBot="1" x14ac:dyDescent="0.3">
      <c r="B206" s="140"/>
      <c r="C206" s="145"/>
      <c r="D206" s="31">
        <f>IF((Calculator!C208)="",0,(Calculator!C208))</f>
        <v>0</v>
      </c>
      <c r="E206" s="32">
        <f>IF((Calculator!D208)="",0,(Calculator!D208))</f>
        <v>0</v>
      </c>
      <c r="F206" s="33">
        <f>IF((Calculator!E208)="",0,(Calculator!E208))</f>
        <v>0</v>
      </c>
      <c r="G206" s="7">
        <f t="shared" si="26"/>
        <v>0</v>
      </c>
      <c r="H206" s="8">
        <f t="shared" si="27"/>
        <v>0</v>
      </c>
      <c r="I206" s="11">
        <f t="shared" si="28"/>
        <v>0</v>
      </c>
      <c r="J206" s="9">
        <f t="shared" si="22"/>
        <v>0</v>
      </c>
      <c r="K206" s="10">
        <f t="shared" si="23"/>
        <v>0</v>
      </c>
      <c r="L206" s="3">
        <v>17</v>
      </c>
    </row>
    <row r="207" spans="2:16" ht="18" customHeight="1" thickBot="1" x14ac:dyDescent="0.3">
      <c r="B207" s="140"/>
      <c r="C207" s="145"/>
      <c r="D207" s="31">
        <f>IF((Calculator!C209)="",0,(Calculator!C209))</f>
        <v>0</v>
      </c>
      <c r="E207" s="32">
        <f>IF((Calculator!D209)="",0,(Calculator!D209))</f>
        <v>0</v>
      </c>
      <c r="F207" s="33">
        <f>IF((Calculator!E209)="",0,(Calculator!E209))</f>
        <v>0</v>
      </c>
      <c r="G207" s="7">
        <f t="shared" si="26"/>
        <v>0</v>
      </c>
      <c r="H207" s="8">
        <f t="shared" si="27"/>
        <v>0</v>
      </c>
      <c r="I207" s="11">
        <f t="shared" si="28"/>
        <v>0</v>
      </c>
      <c r="J207" s="9">
        <f t="shared" si="22"/>
        <v>0</v>
      </c>
      <c r="K207" s="10">
        <f t="shared" si="23"/>
        <v>0</v>
      </c>
      <c r="L207" s="3">
        <v>18</v>
      </c>
    </row>
    <row r="208" spans="2:16" ht="18" customHeight="1" thickBot="1" x14ac:dyDescent="0.3">
      <c r="B208" s="140"/>
      <c r="C208" s="145"/>
      <c r="D208" s="31">
        <f>IF((Calculator!C210)="",0,(Calculator!C210))</f>
        <v>0</v>
      </c>
      <c r="E208" s="32">
        <f>IF((Calculator!D210)="",0,(Calculator!D210))</f>
        <v>0</v>
      </c>
      <c r="F208" s="33">
        <f>IF((Calculator!E210)="",0,(Calculator!E210))</f>
        <v>0</v>
      </c>
      <c r="G208" s="7">
        <f t="shared" si="26"/>
        <v>0</v>
      </c>
      <c r="H208" s="8">
        <f t="shared" si="27"/>
        <v>0</v>
      </c>
      <c r="I208" s="11">
        <f t="shared" si="28"/>
        <v>0</v>
      </c>
      <c r="J208" s="9">
        <f t="shared" si="22"/>
        <v>0</v>
      </c>
      <c r="K208" s="10">
        <f t="shared" si="23"/>
        <v>0</v>
      </c>
      <c r="L208" s="3">
        <v>19</v>
      </c>
    </row>
    <row r="209" spans="2:12" ht="18" customHeight="1" thickBot="1" x14ac:dyDescent="0.3">
      <c r="B209" s="140"/>
      <c r="C209" s="145"/>
      <c r="D209" s="31">
        <f>IF((Calculator!C211)="",0,(Calculator!C211))</f>
        <v>0</v>
      </c>
      <c r="E209" s="32">
        <f>IF((Calculator!D211)="",0,(Calculator!D211))</f>
        <v>0</v>
      </c>
      <c r="F209" s="33">
        <f>IF((Calculator!E211)="",0,(Calculator!E211))</f>
        <v>0</v>
      </c>
      <c r="G209" s="7">
        <f t="shared" si="26"/>
        <v>0</v>
      </c>
      <c r="H209" s="8">
        <f t="shared" si="27"/>
        <v>0</v>
      </c>
      <c r="I209" s="11">
        <f t="shared" si="28"/>
        <v>0</v>
      </c>
      <c r="J209" s="9">
        <f t="shared" si="22"/>
        <v>0</v>
      </c>
      <c r="K209" s="10">
        <f t="shared" si="23"/>
        <v>0</v>
      </c>
      <c r="L209" s="3">
        <v>20</v>
      </c>
    </row>
    <row r="210" spans="2:12" ht="18" customHeight="1" thickBot="1" x14ac:dyDescent="0.3">
      <c r="B210" s="140"/>
      <c r="C210" s="145"/>
      <c r="D210" s="31">
        <f>IF((Calculator!C212)="",0,(Calculator!C212))</f>
        <v>0</v>
      </c>
      <c r="E210" s="32">
        <f>IF((Calculator!D212)="",0,(Calculator!D212))</f>
        <v>0</v>
      </c>
      <c r="F210" s="33">
        <f>IF((Calculator!E212)="",0,(Calculator!E212))</f>
        <v>0</v>
      </c>
      <c r="G210" s="7">
        <f t="shared" si="26"/>
        <v>0</v>
      </c>
      <c r="H210" s="8">
        <f t="shared" si="27"/>
        <v>0</v>
      </c>
      <c r="I210" s="11">
        <f t="shared" si="28"/>
        <v>0</v>
      </c>
      <c r="J210" s="9">
        <f t="shared" si="22"/>
        <v>0</v>
      </c>
      <c r="K210" s="10">
        <f t="shared" si="23"/>
        <v>0</v>
      </c>
      <c r="L210" s="3">
        <v>21</v>
      </c>
    </row>
    <row r="211" spans="2:12" ht="18" customHeight="1" thickBot="1" x14ac:dyDescent="0.3">
      <c r="B211" s="140"/>
      <c r="C211" s="145"/>
      <c r="D211" s="31">
        <f>IF((Calculator!C213)="",0,(Calculator!C213))</f>
        <v>0</v>
      </c>
      <c r="E211" s="32">
        <f>IF((Calculator!D213)="",0,(Calculator!D213))</f>
        <v>0</v>
      </c>
      <c r="F211" s="33">
        <f>IF((Calculator!E213)="",0,(Calculator!E213))</f>
        <v>0</v>
      </c>
      <c r="G211" s="7">
        <f t="shared" si="26"/>
        <v>0</v>
      </c>
      <c r="H211" s="8">
        <f t="shared" si="27"/>
        <v>0</v>
      </c>
      <c r="I211" s="11">
        <f t="shared" si="28"/>
        <v>0</v>
      </c>
      <c r="J211" s="9">
        <f t="shared" si="22"/>
        <v>0</v>
      </c>
      <c r="K211" s="10">
        <f t="shared" si="23"/>
        <v>0</v>
      </c>
      <c r="L211" s="3">
        <v>22</v>
      </c>
    </row>
    <row r="212" spans="2:12" ht="18" customHeight="1" thickBot="1" x14ac:dyDescent="0.3">
      <c r="B212" s="140"/>
      <c r="C212" s="145"/>
      <c r="D212" s="31">
        <f>IF((Calculator!C214)="",0,(Calculator!C214))</f>
        <v>0</v>
      </c>
      <c r="E212" s="32">
        <f>IF((Calculator!D214)="",0,(Calculator!D214))</f>
        <v>0</v>
      </c>
      <c r="F212" s="33">
        <f>IF((Calculator!E214)="",0,(Calculator!E214))</f>
        <v>0</v>
      </c>
      <c r="G212" s="7">
        <f t="shared" si="26"/>
        <v>0</v>
      </c>
      <c r="H212" s="8">
        <f t="shared" si="27"/>
        <v>0</v>
      </c>
      <c r="I212" s="11">
        <f t="shared" si="28"/>
        <v>0</v>
      </c>
      <c r="J212" s="9">
        <f t="shared" si="22"/>
        <v>0</v>
      </c>
      <c r="K212" s="10">
        <f t="shared" si="23"/>
        <v>0</v>
      </c>
      <c r="L212" s="3">
        <v>23</v>
      </c>
    </row>
    <row r="213" spans="2:12" ht="18" customHeight="1" thickBot="1" x14ac:dyDescent="0.3">
      <c r="B213" s="140"/>
      <c r="C213" s="145"/>
      <c r="D213" s="31">
        <f>IF((Calculator!C215)="",0,(Calculator!C215))</f>
        <v>0</v>
      </c>
      <c r="E213" s="32">
        <f>IF((Calculator!D215)="",0,(Calculator!D215))</f>
        <v>0</v>
      </c>
      <c r="F213" s="33">
        <f>IF((Calculator!E215)="",0,(Calculator!E215))</f>
        <v>0</v>
      </c>
      <c r="G213" s="7">
        <f t="shared" si="26"/>
        <v>0</v>
      </c>
      <c r="H213" s="8">
        <f t="shared" si="27"/>
        <v>0</v>
      </c>
      <c r="I213" s="11">
        <f t="shared" si="28"/>
        <v>0</v>
      </c>
      <c r="J213" s="9">
        <f t="shared" si="22"/>
        <v>0</v>
      </c>
      <c r="K213" s="10">
        <f t="shared" si="23"/>
        <v>0</v>
      </c>
      <c r="L213" s="3">
        <v>24</v>
      </c>
    </row>
    <row r="214" spans="2:12" ht="18" customHeight="1" thickBot="1" x14ac:dyDescent="0.3">
      <c r="B214" s="140"/>
      <c r="C214" s="145"/>
      <c r="D214" s="31">
        <f>IF((Calculator!C216)="",0,(Calculator!C216))</f>
        <v>0</v>
      </c>
      <c r="E214" s="32">
        <f>IF((Calculator!D216)="",0,(Calculator!D216))</f>
        <v>0</v>
      </c>
      <c r="F214" s="33">
        <f>IF((Calculator!E216)="",0,(Calculator!E216))</f>
        <v>0</v>
      </c>
      <c r="G214" s="7">
        <f t="shared" si="26"/>
        <v>0</v>
      </c>
      <c r="H214" s="8">
        <f t="shared" si="27"/>
        <v>0</v>
      </c>
      <c r="I214" s="11">
        <f t="shared" si="28"/>
        <v>0</v>
      </c>
      <c r="J214" s="9">
        <f t="shared" si="22"/>
        <v>0</v>
      </c>
      <c r="K214" s="10">
        <f t="shared" si="23"/>
        <v>0</v>
      </c>
      <c r="L214" s="3">
        <v>25</v>
      </c>
    </row>
    <row r="215" spans="2:12" ht="18" customHeight="1" thickBot="1" x14ac:dyDescent="0.3">
      <c r="B215" s="140"/>
      <c r="C215" s="145"/>
      <c r="D215" s="31">
        <f>IF((Calculator!C217)="",0,(Calculator!C217))</f>
        <v>0</v>
      </c>
      <c r="E215" s="32">
        <f>IF((Calculator!D217)="",0,(Calculator!D217))</f>
        <v>0</v>
      </c>
      <c r="F215" s="33">
        <f>IF((Calculator!E217)="",0,(Calculator!E217))</f>
        <v>0</v>
      </c>
      <c r="G215" s="7">
        <f t="shared" si="26"/>
        <v>0</v>
      </c>
      <c r="H215" s="8">
        <f t="shared" si="27"/>
        <v>0</v>
      </c>
      <c r="I215" s="11">
        <f t="shared" si="28"/>
        <v>0</v>
      </c>
      <c r="J215" s="9">
        <f t="shared" si="22"/>
        <v>0</v>
      </c>
      <c r="K215" s="10">
        <f t="shared" si="23"/>
        <v>0</v>
      </c>
      <c r="L215" s="3">
        <v>26</v>
      </c>
    </row>
    <row r="216" spans="2:12" ht="18" customHeight="1" thickBot="1" x14ac:dyDescent="0.3">
      <c r="B216" s="140"/>
      <c r="C216" s="145"/>
      <c r="D216" s="31">
        <f>IF((Calculator!C218)="",0,(Calculator!C218))</f>
        <v>0</v>
      </c>
      <c r="E216" s="32">
        <f>IF((Calculator!D218)="",0,(Calculator!D218))</f>
        <v>0</v>
      </c>
      <c r="F216" s="33">
        <f>IF((Calculator!E218)="",0,(Calculator!E218))</f>
        <v>0</v>
      </c>
      <c r="G216" s="7">
        <f t="shared" si="26"/>
        <v>0</v>
      </c>
      <c r="H216" s="8">
        <f t="shared" si="27"/>
        <v>0</v>
      </c>
      <c r="I216" s="11">
        <f t="shared" si="28"/>
        <v>0</v>
      </c>
      <c r="J216" s="9">
        <f t="shared" si="22"/>
        <v>0</v>
      </c>
      <c r="K216" s="10">
        <f t="shared" si="23"/>
        <v>0</v>
      </c>
      <c r="L216" s="3">
        <v>27</v>
      </c>
    </row>
    <row r="217" spans="2:12" ht="18" customHeight="1" thickBot="1" x14ac:dyDescent="0.3">
      <c r="B217" s="140"/>
      <c r="C217" s="145"/>
      <c r="D217" s="31">
        <f>IF((Calculator!C219)="",0,(Calculator!C219))</f>
        <v>0</v>
      </c>
      <c r="E217" s="32">
        <f>IF((Calculator!D219)="",0,(Calculator!D219))</f>
        <v>0</v>
      </c>
      <c r="F217" s="33">
        <f>IF((Calculator!E219)="",0,(Calculator!E219))</f>
        <v>0</v>
      </c>
      <c r="G217" s="7">
        <f t="shared" si="26"/>
        <v>0</v>
      </c>
      <c r="H217" s="8">
        <f t="shared" si="27"/>
        <v>0</v>
      </c>
      <c r="I217" s="11">
        <f t="shared" si="28"/>
        <v>0</v>
      </c>
      <c r="J217" s="9">
        <f t="shared" si="22"/>
        <v>0</v>
      </c>
      <c r="K217" s="10">
        <f t="shared" si="23"/>
        <v>0</v>
      </c>
      <c r="L217" s="3">
        <v>28</v>
      </c>
    </row>
    <row r="218" spans="2:12" ht="18" customHeight="1" thickBot="1" x14ac:dyDescent="0.3">
      <c r="B218" s="140"/>
      <c r="C218" s="145"/>
      <c r="D218" s="31">
        <f>IF((Calculator!C220)="",0,(Calculator!C220))</f>
        <v>0</v>
      </c>
      <c r="E218" s="32">
        <f>IF((Calculator!D220)="",0,(Calculator!D220))</f>
        <v>0</v>
      </c>
      <c r="F218" s="33">
        <f>IF((Calculator!E220)="",0,(Calculator!E220))</f>
        <v>0</v>
      </c>
      <c r="G218" s="7">
        <f t="shared" si="26"/>
        <v>0</v>
      </c>
      <c r="H218" s="8">
        <f t="shared" si="27"/>
        <v>0</v>
      </c>
      <c r="I218" s="11">
        <f t="shared" si="28"/>
        <v>0</v>
      </c>
      <c r="J218" s="9">
        <f t="shared" si="22"/>
        <v>0</v>
      </c>
      <c r="K218" s="10">
        <f t="shared" si="23"/>
        <v>0</v>
      </c>
      <c r="L218" s="3">
        <v>29</v>
      </c>
    </row>
    <row r="219" spans="2:12" ht="18" customHeight="1" thickBot="1" x14ac:dyDescent="0.3">
      <c r="B219" s="140"/>
      <c r="C219" s="145"/>
      <c r="D219" s="31">
        <f>IF((Calculator!C221)="",0,(Calculator!C221))</f>
        <v>0</v>
      </c>
      <c r="E219" s="32">
        <f>IF((Calculator!D221)="",0,(Calculator!D221))</f>
        <v>0</v>
      </c>
      <c r="F219" s="33">
        <f>IF((Calculator!E221)="",0,(Calculator!E221))</f>
        <v>0</v>
      </c>
      <c r="G219" s="7">
        <f t="shared" si="26"/>
        <v>0</v>
      </c>
      <c r="H219" s="8">
        <f t="shared" si="27"/>
        <v>0</v>
      </c>
      <c r="I219" s="11">
        <f t="shared" si="28"/>
        <v>0</v>
      </c>
      <c r="J219" s="9">
        <f t="shared" si="22"/>
        <v>0</v>
      </c>
      <c r="K219" s="10">
        <f t="shared" si="23"/>
        <v>0</v>
      </c>
      <c r="L219" s="3">
        <v>30</v>
      </c>
    </row>
    <row r="220" spans="2:12" ht="18" customHeight="1" thickBot="1" x14ac:dyDescent="0.3">
      <c r="B220" s="140"/>
      <c r="C220" s="145"/>
      <c r="D220" s="31">
        <f>IF((Calculator!C222)="",0,(Calculator!C222))</f>
        <v>0</v>
      </c>
      <c r="E220" s="32">
        <f>IF((Calculator!D222)="",0,(Calculator!D222))</f>
        <v>0</v>
      </c>
      <c r="F220" s="33">
        <f>IF((Calculator!E222)="",0,(Calculator!E222))</f>
        <v>0</v>
      </c>
      <c r="G220" s="7">
        <f t="shared" si="26"/>
        <v>0</v>
      </c>
      <c r="H220" s="8">
        <f t="shared" si="27"/>
        <v>0</v>
      </c>
      <c r="I220" s="11">
        <f t="shared" si="28"/>
        <v>0</v>
      </c>
      <c r="J220" s="9">
        <f t="shared" si="22"/>
        <v>0</v>
      </c>
      <c r="K220" s="10">
        <f t="shared" si="23"/>
        <v>0</v>
      </c>
      <c r="L220" s="3">
        <v>31</v>
      </c>
    </row>
    <row r="221" spans="2:12" ht="18" customHeight="1" thickBot="1" x14ac:dyDescent="0.3">
      <c r="B221" s="140"/>
      <c r="C221" s="145"/>
      <c r="D221" s="31">
        <f>IF((Calculator!C223)="",0,(Calculator!C223))</f>
        <v>0</v>
      </c>
      <c r="E221" s="32">
        <f>IF((Calculator!D223)="",0,(Calculator!D223))</f>
        <v>0</v>
      </c>
      <c r="F221" s="33">
        <f>IF((Calculator!E223)="",0,(Calculator!E223))</f>
        <v>0</v>
      </c>
      <c r="G221" s="7">
        <f t="shared" si="26"/>
        <v>0</v>
      </c>
      <c r="H221" s="8">
        <f t="shared" si="27"/>
        <v>0</v>
      </c>
      <c r="I221" s="11">
        <f t="shared" si="28"/>
        <v>0</v>
      </c>
      <c r="J221" s="9">
        <f t="shared" si="22"/>
        <v>0</v>
      </c>
      <c r="K221" s="10">
        <f t="shared" si="23"/>
        <v>0</v>
      </c>
      <c r="L221" s="3">
        <v>32</v>
      </c>
    </row>
    <row r="222" spans="2:12" ht="18" customHeight="1" thickBot="1" x14ac:dyDescent="0.3">
      <c r="B222" s="140"/>
      <c r="C222" s="145"/>
      <c r="D222" s="31">
        <f>IF((Calculator!C224)="",0,(Calculator!C224))</f>
        <v>0</v>
      </c>
      <c r="E222" s="32">
        <f>IF((Calculator!D224)="",0,(Calculator!D224))</f>
        <v>0</v>
      </c>
      <c r="F222" s="33">
        <f>IF((Calculator!E224)="",0,(Calculator!E224))</f>
        <v>0</v>
      </c>
      <c r="G222" s="7">
        <f t="shared" si="26"/>
        <v>0</v>
      </c>
      <c r="H222" s="8">
        <f t="shared" si="27"/>
        <v>0</v>
      </c>
      <c r="I222" s="11">
        <f t="shared" si="28"/>
        <v>0</v>
      </c>
      <c r="J222" s="9">
        <f t="shared" si="22"/>
        <v>0</v>
      </c>
      <c r="K222" s="10">
        <f t="shared" si="23"/>
        <v>0</v>
      </c>
      <c r="L222" s="3">
        <v>33</v>
      </c>
    </row>
    <row r="223" spans="2:12" ht="18" customHeight="1" thickBot="1" x14ac:dyDescent="0.3">
      <c r="B223" s="140"/>
      <c r="C223" s="145"/>
      <c r="D223" s="31">
        <f>IF((Calculator!C225)="",0,(Calculator!C225))</f>
        <v>0</v>
      </c>
      <c r="E223" s="32">
        <f>IF((Calculator!D225)="",0,(Calculator!D225))</f>
        <v>0</v>
      </c>
      <c r="F223" s="33">
        <f>IF((Calculator!E225)="",0,(Calculator!E225))</f>
        <v>0</v>
      </c>
      <c r="G223" s="7">
        <f t="shared" si="26"/>
        <v>0</v>
      </c>
      <c r="H223" s="8">
        <f t="shared" si="27"/>
        <v>0</v>
      </c>
      <c r="I223" s="11">
        <f t="shared" si="28"/>
        <v>0</v>
      </c>
      <c r="J223" s="9">
        <f t="shared" si="22"/>
        <v>0</v>
      </c>
      <c r="K223" s="10">
        <f t="shared" si="23"/>
        <v>0</v>
      </c>
      <c r="L223" s="3">
        <v>34</v>
      </c>
    </row>
    <row r="224" spans="2:12" ht="18" customHeight="1" thickBot="1" x14ac:dyDescent="0.3">
      <c r="B224" s="140"/>
      <c r="C224" s="145"/>
      <c r="D224" s="31">
        <f>IF((Calculator!C226)="",0,(Calculator!C226))</f>
        <v>0</v>
      </c>
      <c r="E224" s="32">
        <f>IF((Calculator!D226)="",0,(Calculator!D226))</f>
        <v>0</v>
      </c>
      <c r="F224" s="33">
        <f>IF((Calculator!E226)="",0,(Calculator!E226))</f>
        <v>0</v>
      </c>
      <c r="G224" s="7">
        <f t="shared" si="26"/>
        <v>0</v>
      </c>
      <c r="H224" s="8">
        <f t="shared" si="27"/>
        <v>0</v>
      </c>
      <c r="I224" s="11">
        <f t="shared" si="28"/>
        <v>0</v>
      </c>
      <c r="J224" s="9">
        <f t="shared" si="22"/>
        <v>0</v>
      </c>
      <c r="K224" s="10">
        <f t="shared" si="23"/>
        <v>0</v>
      </c>
      <c r="L224" s="3">
        <v>35</v>
      </c>
    </row>
    <row r="225" spans="2:12" ht="18" customHeight="1" thickBot="1" x14ac:dyDescent="0.3">
      <c r="B225" s="140"/>
      <c r="C225" s="145"/>
      <c r="D225" s="31">
        <f>IF((Calculator!C227)="",0,(Calculator!C227))</f>
        <v>0</v>
      </c>
      <c r="E225" s="32">
        <f>IF((Calculator!D227)="",0,(Calculator!D227))</f>
        <v>0</v>
      </c>
      <c r="F225" s="33">
        <f>IF((Calculator!E227)="",0,(Calculator!E227))</f>
        <v>0</v>
      </c>
      <c r="G225" s="7">
        <f t="shared" si="26"/>
        <v>0</v>
      </c>
      <c r="H225" s="8">
        <f t="shared" si="27"/>
        <v>0</v>
      </c>
      <c r="I225" s="11">
        <f t="shared" si="28"/>
        <v>0</v>
      </c>
      <c r="J225" s="9">
        <f t="shared" si="22"/>
        <v>0</v>
      </c>
      <c r="K225" s="10">
        <f t="shared" si="23"/>
        <v>0</v>
      </c>
      <c r="L225" s="3">
        <v>36</v>
      </c>
    </row>
    <row r="226" spans="2:12" ht="18" customHeight="1" thickBot="1" x14ac:dyDescent="0.3">
      <c r="B226" s="140"/>
      <c r="C226" s="145"/>
      <c r="D226" s="31">
        <f>IF((Calculator!C228)="",0,(Calculator!C228))</f>
        <v>0</v>
      </c>
      <c r="E226" s="32">
        <f>IF((Calculator!D228)="",0,(Calculator!D228))</f>
        <v>0</v>
      </c>
      <c r="F226" s="33">
        <f>IF((Calculator!E228)="",0,(Calculator!E228))</f>
        <v>0</v>
      </c>
      <c r="G226" s="7">
        <f t="shared" si="26"/>
        <v>0</v>
      </c>
      <c r="H226" s="8">
        <f t="shared" si="27"/>
        <v>0</v>
      </c>
      <c r="I226" s="11">
        <f t="shared" si="28"/>
        <v>0</v>
      </c>
      <c r="J226" s="9">
        <f t="shared" si="22"/>
        <v>0</v>
      </c>
      <c r="K226" s="10">
        <f t="shared" si="23"/>
        <v>0</v>
      </c>
      <c r="L226" s="3">
        <v>37</v>
      </c>
    </row>
    <row r="227" spans="2:12" ht="18" customHeight="1" thickBot="1" x14ac:dyDescent="0.3">
      <c r="B227" s="140"/>
      <c r="C227" s="145"/>
      <c r="D227" s="31">
        <f>IF((Calculator!C229)="",0,(Calculator!C229))</f>
        <v>0</v>
      </c>
      <c r="E227" s="32">
        <f>IF((Calculator!D229)="",0,(Calculator!D229))</f>
        <v>0</v>
      </c>
      <c r="F227" s="33">
        <f>IF((Calculator!E229)="",0,(Calculator!E229))</f>
        <v>0</v>
      </c>
      <c r="G227" s="7">
        <f t="shared" si="26"/>
        <v>0</v>
      </c>
      <c r="H227" s="8">
        <f t="shared" si="27"/>
        <v>0</v>
      </c>
      <c r="I227" s="11">
        <f t="shared" si="28"/>
        <v>0</v>
      </c>
      <c r="J227" s="9">
        <f t="shared" si="22"/>
        <v>0</v>
      </c>
      <c r="K227" s="10">
        <f t="shared" si="23"/>
        <v>0</v>
      </c>
      <c r="L227" s="3">
        <v>38</v>
      </c>
    </row>
    <row r="228" spans="2:12" ht="18" customHeight="1" thickBot="1" x14ac:dyDescent="0.3">
      <c r="B228" s="140"/>
      <c r="C228" s="145"/>
      <c r="D228" s="31">
        <f>IF((Calculator!C230)="",0,(Calculator!C230))</f>
        <v>0</v>
      </c>
      <c r="E228" s="32">
        <f>IF((Calculator!D230)="",0,(Calculator!D230))</f>
        <v>0</v>
      </c>
      <c r="F228" s="33">
        <f>IF((Calculator!E230)="",0,(Calculator!E230))</f>
        <v>0</v>
      </c>
      <c r="G228" s="7">
        <f t="shared" si="26"/>
        <v>0</v>
      </c>
      <c r="H228" s="8">
        <f t="shared" si="27"/>
        <v>0</v>
      </c>
      <c r="I228" s="11">
        <f t="shared" si="28"/>
        <v>0</v>
      </c>
      <c r="J228" s="9">
        <f t="shared" si="22"/>
        <v>0</v>
      </c>
      <c r="K228" s="10">
        <f t="shared" si="23"/>
        <v>0</v>
      </c>
      <c r="L228" s="3">
        <v>39</v>
      </c>
    </row>
    <row r="229" spans="2:12" ht="18" customHeight="1" thickBot="1" x14ac:dyDescent="0.3">
      <c r="B229" s="140"/>
      <c r="C229" s="145"/>
      <c r="D229" s="31">
        <f>IF((Calculator!C231)="",0,(Calculator!C231))</f>
        <v>0</v>
      </c>
      <c r="E229" s="32">
        <f>IF((Calculator!D231)="",0,(Calculator!D231))</f>
        <v>0</v>
      </c>
      <c r="F229" s="33">
        <f>IF((Calculator!E231)="",0,(Calculator!E231))</f>
        <v>0</v>
      </c>
      <c r="G229" s="7">
        <f t="shared" si="26"/>
        <v>0</v>
      </c>
      <c r="H229" s="8">
        <f t="shared" si="27"/>
        <v>0</v>
      </c>
      <c r="I229" s="11">
        <f t="shared" si="28"/>
        <v>0</v>
      </c>
      <c r="J229" s="9">
        <f t="shared" si="22"/>
        <v>0</v>
      </c>
      <c r="K229" s="10">
        <f t="shared" si="23"/>
        <v>0</v>
      </c>
      <c r="L229" s="3">
        <v>40</v>
      </c>
    </row>
    <row r="230" spans="2:12" ht="18" customHeight="1" thickBot="1" x14ac:dyDescent="0.3">
      <c r="B230" s="140"/>
      <c r="C230" s="145"/>
      <c r="D230" s="31">
        <f>IF((Calculator!C232)="",0,(Calculator!C232))</f>
        <v>0</v>
      </c>
      <c r="E230" s="32">
        <f>IF((Calculator!D232)="",0,(Calculator!D232))</f>
        <v>0</v>
      </c>
      <c r="F230" s="33">
        <f>IF((Calculator!E232)="",0,(Calculator!E232))</f>
        <v>0</v>
      </c>
      <c r="G230" s="7">
        <f t="shared" si="26"/>
        <v>0</v>
      </c>
      <c r="H230" s="8">
        <f t="shared" si="27"/>
        <v>0</v>
      </c>
      <c r="I230" s="11">
        <f t="shared" si="28"/>
        <v>0</v>
      </c>
      <c r="J230" s="9">
        <f t="shared" si="22"/>
        <v>0</v>
      </c>
      <c r="K230" s="10">
        <f t="shared" si="23"/>
        <v>0</v>
      </c>
      <c r="L230" s="3">
        <v>41</v>
      </c>
    </row>
    <row r="231" spans="2:12" ht="18" customHeight="1" thickBot="1" x14ac:dyDescent="0.3">
      <c r="B231" s="140"/>
      <c r="C231" s="145"/>
      <c r="D231" s="31">
        <f>IF((Calculator!C233)="",0,(Calculator!C233))</f>
        <v>0</v>
      </c>
      <c r="E231" s="32">
        <f>IF((Calculator!D233)="",0,(Calculator!D233))</f>
        <v>0</v>
      </c>
      <c r="F231" s="33">
        <f>IF((Calculator!E233)="",0,(Calculator!E233))</f>
        <v>0</v>
      </c>
      <c r="G231" s="7">
        <f t="shared" si="26"/>
        <v>0</v>
      </c>
      <c r="H231" s="8">
        <f t="shared" si="27"/>
        <v>0</v>
      </c>
      <c r="I231" s="11">
        <f t="shared" si="28"/>
        <v>0</v>
      </c>
      <c r="J231" s="9">
        <f t="shared" si="22"/>
        <v>0</v>
      </c>
      <c r="K231" s="10">
        <f t="shared" si="23"/>
        <v>0</v>
      </c>
      <c r="L231" s="3">
        <v>42</v>
      </c>
    </row>
    <row r="232" spans="2:12" ht="18" customHeight="1" thickBot="1" x14ac:dyDescent="0.3">
      <c r="B232" s="140"/>
      <c r="C232" s="145"/>
      <c r="D232" s="31">
        <f>IF((Calculator!C234)="",0,(Calculator!C234))</f>
        <v>0</v>
      </c>
      <c r="E232" s="32">
        <f>IF((Calculator!D234)="",0,(Calculator!D234))</f>
        <v>0</v>
      </c>
      <c r="F232" s="33">
        <f>IF((Calculator!E234)="",0,(Calculator!E234))</f>
        <v>0</v>
      </c>
      <c r="G232" s="7">
        <f t="shared" si="26"/>
        <v>0</v>
      </c>
      <c r="H232" s="8">
        <f t="shared" si="27"/>
        <v>0</v>
      </c>
      <c r="I232" s="11">
        <f t="shared" si="28"/>
        <v>0</v>
      </c>
      <c r="J232" s="9">
        <f t="shared" si="22"/>
        <v>0</v>
      </c>
      <c r="K232" s="10">
        <f t="shared" si="23"/>
        <v>0</v>
      </c>
      <c r="L232" s="3">
        <v>43</v>
      </c>
    </row>
    <row r="233" spans="2:12" ht="18" customHeight="1" thickBot="1" x14ac:dyDescent="0.3">
      <c r="B233" s="140"/>
      <c r="C233" s="145"/>
      <c r="D233" s="31">
        <f>IF((Calculator!C235)="",0,(Calculator!C235))</f>
        <v>0</v>
      </c>
      <c r="E233" s="32">
        <f>IF((Calculator!D235)="",0,(Calculator!D235))</f>
        <v>0</v>
      </c>
      <c r="F233" s="33">
        <f>IF((Calculator!E235)="",0,(Calculator!E235))</f>
        <v>0</v>
      </c>
      <c r="G233" s="7">
        <f t="shared" si="26"/>
        <v>0</v>
      </c>
      <c r="H233" s="8">
        <f t="shared" si="27"/>
        <v>0</v>
      </c>
      <c r="I233" s="11">
        <f t="shared" si="28"/>
        <v>0</v>
      </c>
      <c r="J233" s="9">
        <f t="shared" si="22"/>
        <v>0</v>
      </c>
      <c r="K233" s="10">
        <f t="shared" si="23"/>
        <v>0</v>
      </c>
      <c r="L233" s="3">
        <v>44</v>
      </c>
    </row>
    <row r="234" spans="2:12" ht="18" customHeight="1" thickBot="1" x14ac:dyDescent="0.3">
      <c r="B234" s="140"/>
      <c r="C234" s="145"/>
      <c r="D234" s="31">
        <f>IF((Calculator!C236)="",0,(Calculator!C236))</f>
        <v>0</v>
      </c>
      <c r="E234" s="32">
        <f>IF((Calculator!D236)="",0,(Calculator!D236))</f>
        <v>0</v>
      </c>
      <c r="F234" s="33">
        <f>IF((Calculator!E236)="",0,(Calculator!E236))</f>
        <v>0</v>
      </c>
      <c r="G234" s="7">
        <f t="shared" si="26"/>
        <v>0</v>
      </c>
      <c r="H234" s="8">
        <f t="shared" si="27"/>
        <v>0</v>
      </c>
      <c r="I234" s="11">
        <f t="shared" si="28"/>
        <v>0</v>
      </c>
      <c r="J234" s="9">
        <f t="shared" si="22"/>
        <v>0</v>
      </c>
      <c r="K234" s="10">
        <f t="shared" si="23"/>
        <v>0</v>
      </c>
      <c r="L234" s="3">
        <v>45</v>
      </c>
    </row>
    <row r="235" spans="2:12" ht="18" customHeight="1" thickBot="1" x14ac:dyDescent="0.3">
      <c r="B235" s="140"/>
      <c r="C235" s="145"/>
      <c r="D235" s="31">
        <f>IF((Calculator!C237)="",0,(Calculator!C237))</f>
        <v>0</v>
      </c>
      <c r="E235" s="32">
        <f>IF((Calculator!D237)="",0,(Calculator!D237))</f>
        <v>0</v>
      </c>
      <c r="F235" s="33">
        <f>IF((Calculator!E237)="",0,(Calculator!E237))</f>
        <v>0</v>
      </c>
      <c r="G235" s="7">
        <f t="shared" si="26"/>
        <v>0</v>
      </c>
      <c r="H235" s="8">
        <f t="shared" si="27"/>
        <v>0</v>
      </c>
      <c r="I235" s="11">
        <f t="shared" si="28"/>
        <v>0</v>
      </c>
      <c r="J235" s="9">
        <f t="shared" ref="J235:J298" si="29">IF(F235=0,0,D235-D234)</f>
        <v>0</v>
      </c>
      <c r="K235" s="10">
        <f t="shared" ref="K235:K298" si="30">J235*I234</f>
        <v>0</v>
      </c>
      <c r="L235" s="3">
        <v>46</v>
      </c>
    </row>
    <row r="236" spans="2:12" ht="18" customHeight="1" thickBot="1" x14ac:dyDescent="0.3">
      <c r="B236" s="140"/>
      <c r="C236" s="145"/>
      <c r="D236" s="31">
        <f>IF((Calculator!C238)="",0,(Calculator!C238))</f>
        <v>0</v>
      </c>
      <c r="E236" s="32">
        <f>IF((Calculator!D238)="",0,(Calculator!D238))</f>
        <v>0</v>
      </c>
      <c r="F236" s="33">
        <f>IF((Calculator!E238)="",0,(Calculator!E238))</f>
        <v>0</v>
      </c>
      <c r="G236" s="7">
        <f t="shared" si="26"/>
        <v>0</v>
      </c>
      <c r="H236" s="8">
        <f t="shared" si="27"/>
        <v>0</v>
      </c>
      <c r="I236" s="11">
        <f t="shared" si="28"/>
        <v>0</v>
      </c>
      <c r="J236" s="9">
        <f t="shared" si="29"/>
        <v>0</v>
      </c>
      <c r="K236" s="10">
        <f t="shared" si="30"/>
        <v>0</v>
      </c>
      <c r="L236" s="3">
        <v>47</v>
      </c>
    </row>
    <row r="237" spans="2:12" ht="18" customHeight="1" thickBot="1" x14ac:dyDescent="0.3">
      <c r="B237" s="140"/>
      <c r="C237" s="145"/>
      <c r="D237" s="31">
        <f>IF((Calculator!C239)="",0,(Calculator!C239))</f>
        <v>0</v>
      </c>
      <c r="E237" s="32">
        <f>IF((Calculator!D239)="",0,(Calculator!D239))</f>
        <v>0</v>
      </c>
      <c r="F237" s="33">
        <f>IF((Calculator!E239)="",0,(Calculator!E239))</f>
        <v>0</v>
      </c>
      <c r="G237" s="7">
        <f t="shared" si="26"/>
        <v>0</v>
      </c>
      <c r="H237" s="8">
        <f t="shared" si="27"/>
        <v>0</v>
      </c>
      <c r="I237" s="11">
        <f t="shared" si="28"/>
        <v>0</v>
      </c>
      <c r="J237" s="9">
        <f t="shared" si="29"/>
        <v>0</v>
      </c>
      <c r="K237" s="10">
        <f t="shared" si="30"/>
        <v>0</v>
      </c>
      <c r="L237" s="3">
        <v>48</v>
      </c>
    </row>
    <row r="238" spans="2:12" ht="18" customHeight="1" thickBot="1" x14ac:dyDescent="0.3">
      <c r="B238" s="140"/>
      <c r="C238" s="145"/>
      <c r="D238" s="31">
        <f>IF((Calculator!C240)="",0,(Calculator!C240))</f>
        <v>0</v>
      </c>
      <c r="E238" s="32">
        <f>IF((Calculator!D240)="",0,(Calculator!D240))</f>
        <v>0</v>
      </c>
      <c r="F238" s="33">
        <f>IF((Calculator!E240)="",0,(Calculator!E240))</f>
        <v>0</v>
      </c>
      <c r="G238" s="7">
        <f t="shared" si="26"/>
        <v>0</v>
      </c>
      <c r="H238" s="8">
        <f t="shared" si="27"/>
        <v>0</v>
      </c>
      <c r="I238" s="11">
        <f t="shared" si="28"/>
        <v>0</v>
      </c>
      <c r="J238" s="9">
        <f t="shared" si="29"/>
        <v>0</v>
      </c>
      <c r="K238" s="10">
        <f t="shared" si="30"/>
        <v>0</v>
      </c>
      <c r="L238" s="3">
        <v>49</v>
      </c>
    </row>
    <row r="239" spans="2:12" ht="18" customHeight="1" thickBot="1" x14ac:dyDescent="0.3">
      <c r="B239" s="140"/>
      <c r="C239" s="145"/>
      <c r="D239" s="31">
        <f>IF((Calculator!C241)="",0,(Calculator!C241))</f>
        <v>0</v>
      </c>
      <c r="E239" s="32">
        <f>IF((Calculator!D241)="",0,(Calculator!D241))</f>
        <v>0</v>
      </c>
      <c r="F239" s="33">
        <f>IF((Calculator!E241)="",0,(Calculator!E241))</f>
        <v>0</v>
      </c>
      <c r="G239" s="7">
        <f t="shared" si="26"/>
        <v>0</v>
      </c>
      <c r="H239" s="8">
        <f t="shared" si="27"/>
        <v>0</v>
      </c>
      <c r="I239" s="11">
        <f t="shared" si="28"/>
        <v>0</v>
      </c>
      <c r="J239" s="9">
        <f t="shared" si="29"/>
        <v>0</v>
      </c>
      <c r="K239" s="10">
        <f t="shared" si="30"/>
        <v>0</v>
      </c>
      <c r="L239" s="3">
        <v>50</v>
      </c>
    </row>
    <row r="240" spans="2:12" ht="18" customHeight="1" thickBot="1" x14ac:dyDescent="0.3">
      <c r="B240" s="140"/>
      <c r="C240" s="145"/>
      <c r="D240" s="31">
        <f>IF((Calculator!C242)="",0,(Calculator!C242))</f>
        <v>0</v>
      </c>
      <c r="E240" s="32">
        <f>IF((Calculator!D242)="",0,(Calculator!D242))</f>
        <v>0</v>
      </c>
      <c r="F240" s="33">
        <f>IF((Calculator!E242)="",0,(Calculator!E242))</f>
        <v>0</v>
      </c>
      <c r="G240" s="7">
        <f t="shared" si="26"/>
        <v>0</v>
      </c>
      <c r="H240" s="8">
        <f t="shared" si="27"/>
        <v>0</v>
      </c>
      <c r="I240" s="11">
        <f t="shared" si="28"/>
        <v>0</v>
      </c>
      <c r="J240" s="9">
        <f t="shared" si="29"/>
        <v>0</v>
      </c>
      <c r="K240" s="10">
        <f t="shared" si="30"/>
        <v>0</v>
      </c>
      <c r="L240" s="3">
        <v>51</v>
      </c>
    </row>
    <row r="241" spans="2:12" ht="18" customHeight="1" thickBot="1" x14ac:dyDescent="0.3">
      <c r="B241" s="140"/>
      <c r="C241" s="145"/>
      <c r="D241" s="31">
        <f>IF((Calculator!C243)="",0,(Calculator!C243))</f>
        <v>0</v>
      </c>
      <c r="E241" s="32">
        <f>IF((Calculator!D243)="",0,(Calculator!D243))</f>
        <v>0</v>
      </c>
      <c r="F241" s="33">
        <f>IF((Calculator!E243)="",0,(Calculator!E243))</f>
        <v>0</v>
      </c>
      <c r="G241" s="7">
        <f t="shared" si="26"/>
        <v>0</v>
      </c>
      <c r="H241" s="8">
        <f t="shared" si="27"/>
        <v>0</v>
      </c>
      <c r="I241" s="11">
        <f t="shared" si="28"/>
        <v>0</v>
      </c>
      <c r="J241" s="9">
        <f t="shared" si="29"/>
        <v>0</v>
      </c>
      <c r="K241" s="10">
        <f t="shared" si="30"/>
        <v>0</v>
      </c>
      <c r="L241" s="3">
        <v>52</v>
      </c>
    </row>
    <row r="242" spans="2:12" ht="18" customHeight="1" thickBot="1" x14ac:dyDescent="0.3">
      <c r="B242" s="140"/>
      <c r="C242" s="145"/>
      <c r="D242" s="31">
        <f>IF((Calculator!C244)="",0,(Calculator!C244))</f>
        <v>0</v>
      </c>
      <c r="E242" s="32">
        <f>IF((Calculator!D244)="",0,(Calculator!D244))</f>
        <v>0</v>
      </c>
      <c r="F242" s="33">
        <f>IF((Calculator!E244)="",0,(Calculator!E244))</f>
        <v>0</v>
      </c>
      <c r="G242" s="7">
        <f t="shared" si="26"/>
        <v>0</v>
      </c>
      <c r="H242" s="8">
        <f t="shared" si="27"/>
        <v>0</v>
      </c>
      <c r="I242" s="11">
        <f t="shared" si="28"/>
        <v>0</v>
      </c>
      <c r="J242" s="9">
        <f t="shared" si="29"/>
        <v>0</v>
      </c>
      <c r="K242" s="10">
        <f t="shared" si="30"/>
        <v>0</v>
      </c>
      <c r="L242" s="3">
        <v>53</v>
      </c>
    </row>
    <row r="243" spans="2:12" ht="18" customHeight="1" thickBot="1" x14ac:dyDescent="0.3">
      <c r="B243" s="140"/>
      <c r="C243" s="145"/>
      <c r="D243" s="31">
        <f>IF((Calculator!C245)="",0,(Calculator!C245))</f>
        <v>0</v>
      </c>
      <c r="E243" s="32">
        <f>IF((Calculator!D245)="",0,(Calculator!D245))</f>
        <v>0</v>
      </c>
      <c r="F243" s="33">
        <f>IF((Calculator!E245)="",0,(Calculator!E245))</f>
        <v>0</v>
      </c>
      <c r="G243" s="7">
        <f t="shared" si="26"/>
        <v>0</v>
      </c>
      <c r="H243" s="8">
        <f t="shared" si="27"/>
        <v>0</v>
      </c>
      <c r="I243" s="11">
        <f t="shared" si="28"/>
        <v>0</v>
      </c>
      <c r="J243" s="9">
        <f t="shared" si="29"/>
        <v>0</v>
      </c>
      <c r="K243" s="10">
        <f t="shared" si="30"/>
        <v>0</v>
      </c>
      <c r="L243" s="3">
        <v>54</v>
      </c>
    </row>
    <row r="244" spans="2:12" ht="18" customHeight="1" thickBot="1" x14ac:dyDescent="0.3">
      <c r="B244" s="140"/>
      <c r="C244" s="145"/>
      <c r="D244" s="31">
        <f>IF((Calculator!C246)="",0,(Calculator!C246))</f>
        <v>0</v>
      </c>
      <c r="E244" s="32">
        <f>IF((Calculator!D246)="",0,(Calculator!D246))</f>
        <v>0</v>
      </c>
      <c r="F244" s="33">
        <f>IF((Calculator!E246)="",0,(Calculator!E246))</f>
        <v>0</v>
      </c>
      <c r="G244" s="7">
        <f t="shared" si="26"/>
        <v>0</v>
      </c>
      <c r="H244" s="8">
        <f t="shared" si="27"/>
        <v>0</v>
      </c>
      <c r="I244" s="11">
        <f t="shared" si="28"/>
        <v>0</v>
      </c>
      <c r="J244" s="9">
        <f t="shared" si="29"/>
        <v>0</v>
      </c>
      <c r="K244" s="10">
        <f t="shared" si="30"/>
        <v>0</v>
      </c>
      <c r="L244" s="3">
        <v>55</v>
      </c>
    </row>
    <row r="245" spans="2:12" ht="18" customHeight="1" thickBot="1" x14ac:dyDescent="0.3">
      <c r="B245" s="140"/>
      <c r="C245" s="145"/>
      <c r="D245" s="31">
        <f>IF((Calculator!C247)="",0,(Calculator!C247))</f>
        <v>0</v>
      </c>
      <c r="E245" s="32">
        <f>IF((Calculator!D247)="",0,(Calculator!D247))</f>
        <v>0</v>
      </c>
      <c r="F245" s="33">
        <f>IF((Calculator!E247)="",0,(Calculator!E247))</f>
        <v>0</v>
      </c>
      <c r="G245" s="7">
        <f t="shared" si="26"/>
        <v>0</v>
      </c>
      <c r="H245" s="8">
        <f t="shared" si="27"/>
        <v>0</v>
      </c>
      <c r="I245" s="11">
        <f t="shared" si="28"/>
        <v>0</v>
      </c>
      <c r="J245" s="9">
        <f t="shared" si="29"/>
        <v>0</v>
      </c>
      <c r="K245" s="10">
        <f t="shared" si="30"/>
        <v>0</v>
      </c>
      <c r="L245" s="3">
        <v>56</v>
      </c>
    </row>
    <row r="246" spans="2:12" ht="18" customHeight="1" thickBot="1" x14ac:dyDescent="0.3">
      <c r="B246" s="140"/>
      <c r="C246" s="145"/>
      <c r="D246" s="31">
        <f>IF((Calculator!C248)="",0,(Calculator!C248))</f>
        <v>0</v>
      </c>
      <c r="E246" s="32">
        <f>IF((Calculator!D248)="",0,(Calculator!D248))</f>
        <v>0</v>
      </c>
      <c r="F246" s="33">
        <f>IF((Calculator!E248)="",0,(Calculator!E248))</f>
        <v>0</v>
      </c>
      <c r="G246" s="7">
        <f t="shared" si="26"/>
        <v>0</v>
      </c>
      <c r="H246" s="8">
        <f t="shared" si="27"/>
        <v>0</v>
      </c>
      <c r="I246" s="11">
        <f t="shared" si="28"/>
        <v>0</v>
      </c>
      <c r="J246" s="9">
        <f t="shared" si="29"/>
        <v>0</v>
      </c>
      <c r="K246" s="10">
        <f t="shared" si="30"/>
        <v>0</v>
      </c>
      <c r="L246" s="3">
        <v>57</v>
      </c>
    </row>
    <row r="247" spans="2:12" ht="18" customHeight="1" thickBot="1" x14ac:dyDescent="0.3">
      <c r="B247" s="140"/>
      <c r="C247" s="145"/>
      <c r="D247" s="31">
        <f>IF((Calculator!C249)="",0,(Calculator!C249))</f>
        <v>0</v>
      </c>
      <c r="E247" s="32">
        <f>IF((Calculator!D249)="",0,(Calculator!D249))</f>
        <v>0</v>
      </c>
      <c r="F247" s="33">
        <f>IF((Calculator!E249)="",0,(Calculator!E249))</f>
        <v>0</v>
      </c>
      <c r="G247" s="7">
        <f t="shared" si="26"/>
        <v>0</v>
      </c>
      <c r="H247" s="8">
        <f t="shared" si="27"/>
        <v>0</v>
      </c>
      <c r="I247" s="11">
        <f t="shared" si="28"/>
        <v>0</v>
      </c>
      <c r="J247" s="9">
        <f t="shared" si="29"/>
        <v>0</v>
      </c>
      <c r="K247" s="10">
        <f t="shared" si="30"/>
        <v>0</v>
      </c>
      <c r="L247" s="3">
        <v>58</v>
      </c>
    </row>
    <row r="248" spans="2:12" ht="18" customHeight="1" thickBot="1" x14ac:dyDescent="0.3">
      <c r="B248" s="140"/>
      <c r="C248" s="145"/>
      <c r="D248" s="31">
        <f>IF((Calculator!C250)="",0,(Calculator!C250))</f>
        <v>0</v>
      </c>
      <c r="E248" s="32">
        <f>IF((Calculator!D250)="",0,(Calculator!D250))</f>
        <v>0</v>
      </c>
      <c r="F248" s="33">
        <f>IF((Calculator!E250)="",0,(Calculator!E250))</f>
        <v>0</v>
      </c>
      <c r="G248" s="7">
        <f t="shared" si="26"/>
        <v>0</v>
      </c>
      <c r="H248" s="8">
        <f t="shared" si="27"/>
        <v>0</v>
      </c>
      <c r="I248" s="11">
        <f t="shared" si="28"/>
        <v>0</v>
      </c>
      <c r="J248" s="9">
        <f t="shared" si="29"/>
        <v>0</v>
      </c>
      <c r="K248" s="10">
        <f t="shared" si="30"/>
        <v>0</v>
      </c>
      <c r="L248" s="3">
        <v>59</v>
      </c>
    </row>
    <row r="249" spans="2:12" ht="18" customHeight="1" thickBot="1" x14ac:dyDescent="0.3">
      <c r="B249" s="140"/>
      <c r="C249" s="145"/>
      <c r="D249" s="31">
        <f>IF((Calculator!C251)="",0,(Calculator!C251))</f>
        <v>0</v>
      </c>
      <c r="E249" s="32">
        <f>IF((Calculator!D251)="",0,(Calculator!D251))</f>
        <v>0</v>
      </c>
      <c r="F249" s="33">
        <f>IF((Calculator!E251)="",0,(Calculator!E251))</f>
        <v>0</v>
      </c>
      <c r="G249" s="7">
        <f t="shared" si="26"/>
        <v>0</v>
      </c>
      <c r="H249" s="8">
        <f t="shared" si="27"/>
        <v>0</v>
      </c>
      <c r="I249" s="11">
        <f t="shared" si="28"/>
        <v>0</v>
      </c>
      <c r="J249" s="9">
        <f t="shared" si="29"/>
        <v>0</v>
      </c>
      <c r="K249" s="10">
        <f t="shared" si="30"/>
        <v>0</v>
      </c>
      <c r="L249" s="3">
        <v>60</v>
      </c>
    </row>
    <row r="250" spans="2:12" ht="18" customHeight="1" thickBot="1" x14ac:dyDescent="0.3">
      <c r="B250" s="140"/>
      <c r="C250" s="145"/>
      <c r="D250" s="31">
        <f>IF((Calculator!C252)="",0,(Calculator!C252))</f>
        <v>0</v>
      </c>
      <c r="E250" s="32">
        <f>IF((Calculator!D252)="",0,(Calculator!D252))</f>
        <v>0</v>
      </c>
      <c r="F250" s="33">
        <f>IF((Calculator!E252)="",0,(Calculator!E252))</f>
        <v>0</v>
      </c>
      <c r="G250" s="7">
        <f t="shared" si="26"/>
        <v>0</v>
      </c>
      <c r="H250" s="8">
        <f t="shared" si="27"/>
        <v>0</v>
      </c>
      <c r="I250" s="11">
        <f t="shared" si="28"/>
        <v>0</v>
      </c>
      <c r="J250" s="9">
        <f t="shared" si="29"/>
        <v>0</v>
      </c>
      <c r="K250" s="10">
        <f t="shared" si="30"/>
        <v>0</v>
      </c>
      <c r="L250" s="3">
        <v>61</v>
      </c>
    </row>
    <row r="251" spans="2:12" ht="18" customHeight="1" thickBot="1" x14ac:dyDescent="0.3">
      <c r="B251" s="140"/>
      <c r="C251" s="145"/>
      <c r="D251" s="31">
        <f>IF((Calculator!C253)="",0,(Calculator!C253))</f>
        <v>0</v>
      </c>
      <c r="E251" s="32">
        <f>IF((Calculator!D253)="",0,(Calculator!D253))</f>
        <v>0</v>
      </c>
      <c r="F251" s="33">
        <f>IF((Calculator!E253)="",0,(Calculator!E253))</f>
        <v>0</v>
      </c>
      <c r="G251" s="7">
        <f t="shared" si="26"/>
        <v>0</v>
      </c>
      <c r="H251" s="8">
        <f t="shared" si="27"/>
        <v>0</v>
      </c>
      <c r="I251" s="11">
        <f t="shared" si="28"/>
        <v>0</v>
      </c>
      <c r="J251" s="9">
        <f t="shared" si="29"/>
        <v>0</v>
      </c>
      <c r="K251" s="10">
        <f t="shared" si="30"/>
        <v>0</v>
      </c>
      <c r="L251" s="3">
        <v>62</v>
      </c>
    </row>
    <row r="252" spans="2:12" ht="18" customHeight="1" thickBot="1" x14ac:dyDescent="0.3">
      <c r="B252" s="140"/>
      <c r="C252" s="145"/>
      <c r="D252" s="31">
        <f>IF((Calculator!C254)="",0,(Calculator!C254))</f>
        <v>0</v>
      </c>
      <c r="E252" s="32">
        <f>IF((Calculator!D254)="",0,(Calculator!D254))</f>
        <v>0</v>
      </c>
      <c r="F252" s="33">
        <f>IF((Calculator!E254)="",0,(Calculator!E254))</f>
        <v>0</v>
      </c>
      <c r="G252" s="7">
        <f t="shared" si="26"/>
        <v>0</v>
      </c>
      <c r="H252" s="8">
        <f t="shared" si="27"/>
        <v>0</v>
      </c>
      <c r="I252" s="11">
        <f t="shared" si="28"/>
        <v>0</v>
      </c>
      <c r="J252" s="9">
        <f t="shared" si="29"/>
        <v>0</v>
      </c>
      <c r="K252" s="10">
        <f t="shared" si="30"/>
        <v>0</v>
      </c>
      <c r="L252" s="3">
        <v>63</v>
      </c>
    </row>
    <row r="253" spans="2:12" ht="18" customHeight="1" thickBot="1" x14ac:dyDescent="0.3">
      <c r="B253" s="140"/>
      <c r="C253" s="145"/>
      <c r="D253" s="31">
        <f>IF((Calculator!C255)="",0,(Calculator!C255))</f>
        <v>0</v>
      </c>
      <c r="E253" s="32">
        <f>IF((Calculator!D255)="",0,(Calculator!D255))</f>
        <v>0</v>
      </c>
      <c r="F253" s="33">
        <f>IF((Calculator!E255)="",0,(Calculator!E255))</f>
        <v>0</v>
      </c>
      <c r="G253" s="7">
        <f t="shared" si="26"/>
        <v>0</v>
      </c>
      <c r="H253" s="8">
        <f t="shared" si="27"/>
        <v>0</v>
      </c>
      <c r="I253" s="11">
        <f t="shared" si="28"/>
        <v>0</v>
      </c>
      <c r="J253" s="9">
        <f t="shared" si="29"/>
        <v>0</v>
      </c>
      <c r="K253" s="10">
        <f t="shared" si="30"/>
        <v>0</v>
      </c>
      <c r="L253" s="3">
        <v>64</v>
      </c>
    </row>
    <row r="254" spans="2:12" ht="18" customHeight="1" thickBot="1" x14ac:dyDescent="0.3">
      <c r="B254" s="140"/>
      <c r="C254" s="145"/>
      <c r="D254" s="31">
        <f>IF((Calculator!C256)="",0,(Calculator!C256))</f>
        <v>0</v>
      </c>
      <c r="E254" s="32">
        <f>IF((Calculator!D256)="",0,(Calculator!D256))</f>
        <v>0</v>
      </c>
      <c r="F254" s="33">
        <f>IF((Calculator!E256)="",0,(Calculator!E256))</f>
        <v>0</v>
      </c>
      <c r="G254" s="7">
        <f t="shared" si="26"/>
        <v>0</v>
      </c>
      <c r="H254" s="8">
        <f t="shared" si="27"/>
        <v>0</v>
      </c>
      <c r="I254" s="11">
        <f t="shared" si="28"/>
        <v>0</v>
      </c>
      <c r="J254" s="9">
        <f t="shared" si="29"/>
        <v>0</v>
      </c>
      <c r="K254" s="10">
        <f t="shared" si="30"/>
        <v>0</v>
      </c>
      <c r="L254" s="3">
        <v>65</v>
      </c>
    </row>
    <row r="255" spans="2:12" ht="18" customHeight="1" thickBot="1" x14ac:dyDescent="0.3">
      <c r="B255" s="140"/>
      <c r="C255" s="145"/>
      <c r="D255" s="31">
        <f>IF((Calculator!C257)="",0,(Calculator!C257))</f>
        <v>0</v>
      </c>
      <c r="E255" s="32">
        <f>IF((Calculator!D257)="",0,(Calculator!D257))</f>
        <v>0</v>
      </c>
      <c r="F255" s="33">
        <f>IF((Calculator!E257)="",0,(Calculator!E257))</f>
        <v>0</v>
      </c>
      <c r="G255" s="7">
        <f t="shared" ref="G255:G318" si="31">G254+F255</f>
        <v>0</v>
      </c>
      <c r="H255" s="8">
        <f t="shared" ref="H255:H318" si="32">IF(E255=0,0,ROUND((F255/E255),3))</f>
        <v>0</v>
      </c>
      <c r="I255" s="11">
        <f t="shared" ref="I255:I318" si="33">I254+H255</f>
        <v>0</v>
      </c>
      <c r="J255" s="9">
        <f t="shared" si="29"/>
        <v>0</v>
      </c>
      <c r="K255" s="10">
        <f t="shared" si="30"/>
        <v>0</v>
      </c>
      <c r="L255" s="3">
        <v>66</v>
      </c>
    </row>
    <row r="256" spans="2:12" ht="18" customHeight="1" thickBot="1" x14ac:dyDescent="0.3">
      <c r="B256" s="140"/>
      <c r="C256" s="145"/>
      <c r="D256" s="31">
        <f>IF((Calculator!C258)="",0,(Calculator!C258))</f>
        <v>0</v>
      </c>
      <c r="E256" s="32">
        <f>IF((Calculator!D258)="",0,(Calculator!D258))</f>
        <v>0</v>
      </c>
      <c r="F256" s="33">
        <f>IF((Calculator!E258)="",0,(Calculator!E258))</f>
        <v>0</v>
      </c>
      <c r="G256" s="7">
        <f t="shared" si="31"/>
        <v>0</v>
      </c>
      <c r="H256" s="8">
        <f t="shared" si="32"/>
        <v>0</v>
      </c>
      <c r="I256" s="11">
        <f t="shared" si="33"/>
        <v>0</v>
      </c>
      <c r="J256" s="9">
        <f t="shared" si="29"/>
        <v>0</v>
      </c>
      <c r="K256" s="10">
        <f t="shared" si="30"/>
        <v>0</v>
      </c>
      <c r="L256" s="3">
        <v>67</v>
      </c>
    </row>
    <row r="257" spans="2:12" ht="18" customHeight="1" thickBot="1" x14ac:dyDescent="0.3">
      <c r="B257" s="140"/>
      <c r="C257" s="145"/>
      <c r="D257" s="31">
        <f>IF((Calculator!C259)="",0,(Calculator!C259))</f>
        <v>0</v>
      </c>
      <c r="E257" s="32">
        <f>IF((Calculator!D259)="",0,(Calculator!D259))</f>
        <v>0</v>
      </c>
      <c r="F257" s="33">
        <f>IF((Calculator!E259)="",0,(Calculator!E259))</f>
        <v>0</v>
      </c>
      <c r="G257" s="7">
        <f t="shared" si="31"/>
        <v>0</v>
      </c>
      <c r="H257" s="8">
        <f t="shared" si="32"/>
        <v>0</v>
      </c>
      <c r="I257" s="11">
        <f t="shared" si="33"/>
        <v>0</v>
      </c>
      <c r="J257" s="9">
        <f t="shared" si="29"/>
        <v>0</v>
      </c>
      <c r="K257" s="10">
        <f t="shared" si="30"/>
        <v>0</v>
      </c>
      <c r="L257" s="3">
        <v>68</v>
      </c>
    </row>
    <row r="258" spans="2:12" ht="18" customHeight="1" thickBot="1" x14ac:dyDescent="0.3">
      <c r="B258" s="140"/>
      <c r="C258" s="145"/>
      <c r="D258" s="31">
        <f>IF((Calculator!C260)="",0,(Calculator!C260))</f>
        <v>0</v>
      </c>
      <c r="E258" s="32">
        <f>IF((Calculator!D260)="",0,(Calculator!D260))</f>
        <v>0</v>
      </c>
      <c r="F258" s="33">
        <f>IF((Calculator!E260)="",0,(Calculator!E260))</f>
        <v>0</v>
      </c>
      <c r="G258" s="7">
        <f t="shared" si="31"/>
        <v>0</v>
      </c>
      <c r="H258" s="8">
        <f t="shared" si="32"/>
        <v>0</v>
      </c>
      <c r="I258" s="11">
        <f t="shared" si="33"/>
        <v>0</v>
      </c>
      <c r="J258" s="9">
        <f t="shared" si="29"/>
        <v>0</v>
      </c>
      <c r="K258" s="10">
        <f t="shared" si="30"/>
        <v>0</v>
      </c>
      <c r="L258" s="3">
        <v>69</v>
      </c>
    </row>
    <row r="259" spans="2:12" ht="18" customHeight="1" thickBot="1" x14ac:dyDescent="0.3">
      <c r="B259" s="140"/>
      <c r="C259" s="145"/>
      <c r="D259" s="31">
        <f>IF((Calculator!C261)="",0,(Calculator!C261))</f>
        <v>0</v>
      </c>
      <c r="E259" s="32">
        <f>IF((Calculator!D261)="",0,(Calculator!D261))</f>
        <v>0</v>
      </c>
      <c r="F259" s="33">
        <f>IF((Calculator!E261)="",0,(Calculator!E261))</f>
        <v>0</v>
      </c>
      <c r="G259" s="7">
        <f t="shared" si="31"/>
        <v>0</v>
      </c>
      <c r="H259" s="8">
        <f t="shared" si="32"/>
        <v>0</v>
      </c>
      <c r="I259" s="11">
        <f t="shared" si="33"/>
        <v>0</v>
      </c>
      <c r="J259" s="9">
        <f t="shared" si="29"/>
        <v>0</v>
      </c>
      <c r="K259" s="10">
        <f t="shared" si="30"/>
        <v>0</v>
      </c>
      <c r="L259" s="3">
        <v>70</v>
      </c>
    </row>
    <row r="260" spans="2:12" ht="18" customHeight="1" thickBot="1" x14ac:dyDescent="0.3">
      <c r="B260" s="140"/>
      <c r="C260" s="145"/>
      <c r="D260" s="31">
        <f>IF((Calculator!C262)="",0,(Calculator!C262))</f>
        <v>0</v>
      </c>
      <c r="E260" s="32">
        <f>IF((Calculator!D262)="",0,(Calculator!D262))</f>
        <v>0</v>
      </c>
      <c r="F260" s="33">
        <f>IF((Calculator!E262)="",0,(Calculator!E262))</f>
        <v>0</v>
      </c>
      <c r="G260" s="7">
        <f t="shared" si="31"/>
        <v>0</v>
      </c>
      <c r="H260" s="8">
        <f t="shared" si="32"/>
        <v>0</v>
      </c>
      <c r="I260" s="11">
        <f t="shared" si="33"/>
        <v>0</v>
      </c>
      <c r="J260" s="9">
        <f t="shared" si="29"/>
        <v>0</v>
      </c>
      <c r="K260" s="10">
        <f t="shared" si="30"/>
        <v>0</v>
      </c>
      <c r="L260" s="3">
        <v>71</v>
      </c>
    </row>
    <row r="261" spans="2:12" ht="18" customHeight="1" thickBot="1" x14ac:dyDescent="0.3">
      <c r="B261" s="140"/>
      <c r="C261" s="145"/>
      <c r="D261" s="31">
        <f>IF((Calculator!C263)="",0,(Calculator!C263))</f>
        <v>0</v>
      </c>
      <c r="E261" s="32">
        <f>IF((Calculator!D263)="",0,(Calculator!D263))</f>
        <v>0</v>
      </c>
      <c r="F261" s="33">
        <f>IF((Calculator!E263)="",0,(Calculator!E263))</f>
        <v>0</v>
      </c>
      <c r="G261" s="7">
        <f t="shared" si="31"/>
        <v>0</v>
      </c>
      <c r="H261" s="8">
        <f t="shared" si="32"/>
        <v>0</v>
      </c>
      <c r="I261" s="11">
        <f t="shared" si="33"/>
        <v>0</v>
      </c>
      <c r="J261" s="9">
        <f t="shared" si="29"/>
        <v>0</v>
      </c>
      <c r="K261" s="10">
        <f t="shared" si="30"/>
        <v>0</v>
      </c>
      <c r="L261" s="3">
        <v>72</v>
      </c>
    </row>
    <row r="262" spans="2:12" ht="18" customHeight="1" thickBot="1" x14ac:dyDescent="0.3">
      <c r="B262" s="140"/>
      <c r="C262" s="145"/>
      <c r="D262" s="31">
        <f>IF((Calculator!C264)="",0,(Calculator!C264))</f>
        <v>0</v>
      </c>
      <c r="E262" s="32">
        <f>IF((Calculator!D264)="",0,(Calculator!D264))</f>
        <v>0</v>
      </c>
      <c r="F262" s="33">
        <f>IF((Calculator!E264)="",0,(Calculator!E264))</f>
        <v>0</v>
      </c>
      <c r="G262" s="7">
        <f t="shared" si="31"/>
        <v>0</v>
      </c>
      <c r="H262" s="8">
        <f t="shared" si="32"/>
        <v>0</v>
      </c>
      <c r="I262" s="11">
        <f t="shared" si="33"/>
        <v>0</v>
      </c>
      <c r="J262" s="9">
        <f t="shared" si="29"/>
        <v>0</v>
      </c>
      <c r="K262" s="10">
        <f t="shared" si="30"/>
        <v>0</v>
      </c>
      <c r="L262" s="3">
        <v>73</v>
      </c>
    </row>
    <row r="263" spans="2:12" ht="18" customHeight="1" thickBot="1" x14ac:dyDescent="0.3">
      <c r="B263" s="140"/>
      <c r="C263" s="145"/>
      <c r="D263" s="31">
        <f>IF((Calculator!C265)="",0,(Calculator!C265))</f>
        <v>0</v>
      </c>
      <c r="E263" s="32">
        <f>IF((Calculator!D265)="",0,(Calculator!D265))</f>
        <v>0</v>
      </c>
      <c r="F263" s="33">
        <f>IF((Calculator!E265)="",0,(Calculator!E265))</f>
        <v>0</v>
      </c>
      <c r="G263" s="7">
        <f t="shared" si="31"/>
        <v>0</v>
      </c>
      <c r="H263" s="8">
        <f t="shared" si="32"/>
        <v>0</v>
      </c>
      <c r="I263" s="11">
        <f t="shared" si="33"/>
        <v>0</v>
      </c>
      <c r="J263" s="9">
        <f t="shared" si="29"/>
        <v>0</v>
      </c>
      <c r="K263" s="10">
        <f t="shared" si="30"/>
        <v>0</v>
      </c>
      <c r="L263" s="3">
        <v>74</v>
      </c>
    </row>
    <row r="264" spans="2:12" ht="18" customHeight="1" thickBot="1" x14ac:dyDescent="0.3">
      <c r="B264" s="140"/>
      <c r="C264" s="145"/>
      <c r="D264" s="31">
        <f>IF((Calculator!C266)="",0,(Calculator!C266))</f>
        <v>0</v>
      </c>
      <c r="E264" s="32">
        <f>IF((Calculator!D266)="",0,(Calculator!D266))</f>
        <v>0</v>
      </c>
      <c r="F264" s="33">
        <f>IF((Calculator!E266)="",0,(Calculator!E266))</f>
        <v>0</v>
      </c>
      <c r="G264" s="7">
        <f t="shared" si="31"/>
        <v>0</v>
      </c>
      <c r="H264" s="8">
        <f t="shared" si="32"/>
        <v>0</v>
      </c>
      <c r="I264" s="11">
        <f t="shared" si="33"/>
        <v>0</v>
      </c>
      <c r="J264" s="9">
        <f t="shared" si="29"/>
        <v>0</v>
      </c>
      <c r="K264" s="10">
        <f t="shared" si="30"/>
        <v>0</v>
      </c>
      <c r="L264" s="3">
        <v>75</v>
      </c>
    </row>
    <row r="265" spans="2:12" ht="18" customHeight="1" thickBot="1" x14ac:dyDescent="0.3">
      <c r="B265" s="140"/>
      <c r="C265" s="145"/>
      <c r="D265" s="31">
        <f>IF((Calculator!C267)="",0,(Calculator!C267))</f>
        <v>0</v>
      </c>
      <c r="E265" s="32">
        <f>IF((Calculator!D267)="",0,(Calculator!D267))</f>
        <v>0</v>
      </c>
      <c r="F265" s="33">
        <f>IF((Calculator!E267)="",0,(Calculator!E267))</f>
        <v>0</v>
      </c>
      <c r="G265" s="7">
        <f t="shared" si="31"/>
        <v>0</v>
      </c>
      <c r="H265" s="8">
        <f t="shared" si="32"/>
        <v>0</v>
      </c>
      <c r="I265" s="11">
        <f t="shared" si="33"/>
        <v>0</v>
      </c>
      <c r="J265" s="9">
        <f t="shared" si="29"/>
        <v>0</v>
      </c>
      <c r="K265" s="10">
        <f t="shared" si="30"/>
        <v>0</v>
      </c>
      <c r="L265" s="3">
        <v>76</v>
      </c>
    </row>
    <row r="266" spans="2:12" ht="18" customHeight="1" thickBot="1" x14ac:dyDescent="0.3">
      <c r="B266" s="140"/>
      <c r="C266" s="145"/>
      <c r="D266" s="31">
        <f>IF((Calculator!C268)="",0,(Calculator!C268))</f>
        <v>0</v>
      </c>
      <c r="E266" s="32">
        <f>IF((Calculator!D268)="",0,(Calculator!D268))</f>
        <v>0</v>
      </c>
      <c r="F266" s="33">
        <f>IF((Calculator!E268)="",0,(Calculator!E268))</f>
        <v>0</v>
      </c>
      <c r="G266" s="7">
        <f t="shared" si="31"/>
        <v>0</v>
      </c>
      <c r="H266" s="8">
        <f t="shared" si="32"/>
        <v>0</v>
      </c>
      <c r="I266" s="11">
        <f t="shared" si="33"/>
        <v>0</v>
      </c>
      <c r="J266" s="9">
        <f t="shared" si="29"/>
        <v>0</v>
      </c>
      <c r="K266" s="10">
        <f t="shared" si="30"/>
        <v>0</v>
      </c>
      <c r="L266" s="3">
        <v>77</v>
      </c>
    </row>
    <row r="267" spans="2:12" ht="18" customHeight="1" thickBot="1" x14ac:dyDescent="0.3">
      <c r="B267" s="140"/>
      <c r="C267" s="145"/>
      <c r="D267" s="31">
        <f>IF((Calculator!C269)="",0,(Calculator!C269))</f>
        <v>0</v>
      </c>
      <c r="E267" s="32">
        <f>IF((Calculator!D269)="",0,(Calculator!D269))</f>
        <v>0</v>
      </c>
      <c r="F267" s="33">
        <f>IF((Calculator!E269)="",0,(Calculator!E269))</f>
        <v>0</v>
      </c>
      <c r="G267" s="7">
        <f t="shared" si="31"/>
        <v>0</v>
      </c>
      <c r="H267" s="8">
        <f t="shared" si="32"/>
        <v>0</v>
      </c>
      <c r="I267" s="11">
        <f t="shared" si="33"/>
        <v>0</v>
      </c>
      <c r="J267" s="9">
        <f t="shared" si="29"/>
        <v>0</v>
      </c>
      <c r="K267" s="10">
        <f t="shared" si="30"/>
        <v>0</v>
      </c>
      <c r="L267" s="3">
        <v>78</v>
      </c>
    </row>
    <row r="268" spans="2:12" ht="18" customHeight="1" thickBot="1" x14ac:dyDescent="0.3">
      <c r="B268" s="140"/>
      <c r="C268" s="145"/>
      <c r="D268" s="31">
        <f>IF((Calculator!C270)="",0,(Calculator!C270))</f>
        <v>0</v>
      </c>
      <c r="E268" s="32">
        <f>IF((Calculator!D270)="",0,(Calculator!D270))</f>
        <v>0</v>
      </c>
      <c r="F268" s="33">
        <f>IF((Calculator!E270)="",0,(Calculator!E270))</f>
        <v>0</v>
      </c>
      <c r="G268" s="7">
        <f t="shared" si="31"/>
        <v>0</v>
      </c>
      <c r="H268" s="8">
        <f t="shared" si="32"/>
        <v>0</v>
      </c>
      <c r="I268" s="11">
        <f t="shared" si="33"/>
        <v>0</v>
      </c>
      <c r="J268" s="9">
        <f t="shared" si="29"/>
        <v>0</v>
      </c>
      <c r="K268" s="10">
        <f t="shared" si="30"/>
        <v>0</v>
      </c>
      <c r="L268" s="3">
        <v>79</v>
      </c>
    </row>
    <row r="269" spans="2:12" ht="18" customHeight="1" thickBot="1" x14ac:dyDescent="0.3">
      <c r="B269" s="140"/>
      <c r="C269" s="145"/>
      <c r="D269" s="31">
        <f>IF((Calculator!C271)="",0,(Calculator!C271))</f>
        <v>0</v>
      </c>
      <c r="E269" s="32">
        <f>IF((Calculator!D271)="",0,(Calculator!D271))</f>
        <v>0</v>
      </c>
      <c r="F269" s="33">
        <f>IF((Calculator!E271)="",0,(Calculator!E271))</f>
        <v>0</v>
      </c>
      <c r="G269" s="7">
        <f t="shared" si="31"/>
        <v>0</v>
      </c>
      <c r="H269" s="8">
        <f t="shared" si="32"/>
        <v>0</v>
      </c>
      <c r="I269" s="11">
        <f t="shared" si="33"/>
        <v>0</v>
      </c>
      <c r="J269" s="9">
        <f t="shared" si="29"/>
        <v>0</v>
      </c>
      <c r="K269" s="10">
        <f t="shared" si="30"/>
        <v>0</v>
      </c>
      <c r="L269" s="3">
        <v>80</v>
      </c>
    </row>
    <row r="270" spans="2:12" ht="18" customHeight="1" thickBot="1" x14ac:dyDescent="0.3">
      <c r="B270" s="140"/>
      <c r="C270" s="145"/>
      <c r="D270" s="31">
        <f>IF((Calculator!C272)="",0,(Calculator!C272))</f>
        <v>0</v>
      </c>
      <c r="E270" s="32">
        <f>IF((Calculator!D272)="",0,(Calculator!D272))</f>
        <v>0</v>
      </c>
      <c r="F270" s="33">
        <f>IF((Calculator!E272)="",0,(Calculator!E272))</f>
        <v>0</v>
      </c>
      <c r="G270" s="7">
        <f t="shared" si="31"/>
        <v>0</v>
      </c>
      <c r="H270" s="8">
        <f t="shared" si="32"/>
        <v>0</v>
      </c>
      <c r="I270" s="11">
        <f t="shared" si="33"/>
        <v>0</v>
      </c>
      <c r="J270" s="9">
        <f t="shared" si="29"/>
        <v>0</v>
      </c>
      <c r="K270" s="10">
        <f t="shared" si="30"/>
        <v>0</v>
      </c>
      <c r="L270" s="3">
        <v>81</v>
      </c>
    </row>
    <row r="271" spans="2:12" ht="18" customHeight="1" thickBot="1" x14ac:dyDescent="0.3">
      <c r="B271" s="140"/>
      <c r="C271" s="145"/>
      <c r="D271" s="31">
        <f>IF((Calculator!C273)="",0,(Calculator!C273))</f>
        <v>0</v>
      </c>
      <c r="E271" s="32">
        <f>IF((Calculator!D273)="",0,(Calculator!D273))</f>
        <v>0</v>
      </c>
      <c r="F271" s="33">
        <f>IF((Calculator!E273)="",0,(Calculator!E273))</f>
        <v>0</v>
      </c>
      <c r="G271" s="7">
        <f t="shared" si="31"/>
        <v>0</v>
      </c>
      <c r="H271" s="8">
        <f t="shared" si="32"/>
        <v>0</v>
      </c>
      <c r="I271" s="11">
        <f t="shared" si="33"/>
        <v>0</v>
      </c>
      <c r="J271" s="9">
        <f t="shared" si="29"/>
        <v>0</v>
      </c>
      <c r="K271" s="10">
        <f t="shared" si="30"/>
        <v>0</v>
      </c>
      <c r="L271" s="3">
        <v>82</v>
      </c>
    </row>
    <row r="272" spans="2:12" ht="18" customHeight="1" thickBot="1" x14ac:dyDescent="0.3">
      <c r="B272" s="140"/>
      <c r="C272" s="145"/>
      <c r="D272" s="31">
        <f>IF((Calculator!C274)="",0,(Calculator!C274))</f>
        <v>0</v>
      </c>
      <c r="E272" s="32">
        <f>IF((Calculator!D274)="",0,(Calculator!D274))</f>
        <v>0</v>
      </c>
      <c r="F272" s="33">
        <f>IF((Calculator!E274)="",0,(Calculator!E274))</f>
        <v>0</v>
      </c>
      <c r="G272" s="7">
        <f t="shared" si="31"/>
        <v>0</v>
      </c>
      <c r="H272" s="8">
        <f t="shared" si="32"/>
        <v>0</v>
      </c>
      <c r="I272" s="11">
        <f t="shared" si="33"/>
        <v>0</v>
      </c>
      <c r="J272" s="9">
        <f t="shared" si="29"/>
        <v>0</v>
      </c>
      <c r="K272" s="10">
        <f t="shared" si="30"/>
        <v>0</v>
      </c>
      <c r="L272" s="3">
        <v>83</v>
      </c>
    </row>
    <row r="273" spans="2:12" ht="18" customHeight="1" thickBot="1" x14ac:dyDescent="0.3">
      <c r="B273" s="140"/>
      <c r="C273" s="145"/>
      <c r="D273" s="31">
        <f>IF((Calculator!C275)="",0,(Calculator!C275))</f>
        <v>0</v>
      </c>
      <c r="E273" s="32">
        <f>IF((Calculator!D275)="",0,(Calculator!D275))</f>
        <v>0</v>
      </c>
      <c r="F273" s="33">
        <f>IF((Calculator!E275)="",0,(Calculator!E275))</f>
        <v>0</v>
      </c>
      <c r="G273" s="7">
        <f t="shared" si="31"/>
        <v>0</v>
      </c>
      <c r="H273" s="8">
        <f t="shared" si="32"/>
        <v>0</v>
      </c>
      <c r="I273" s="11">
        <f t="shared" si="33"/>
        <v>0</v>
      </c>
      <c r="J273" s="9">
        <f t="shared" si="29"/>
        <v>0</v>
      </c>
      <c r="K273" s="10">
        <f t="shared" si="30"/>
        <v>0</v>
      </c>
      <c r="L273" s="3">
        <v>84</v>
      </c>
    </row>
    <row r="274" spans="2:12" ht="18" customHeight="1" thickBot="1" x14ac:dyDescent="0.3">
      <c r="B274" s="140"/>
      <c r="C274" s="145"/>
      <c r="D274" s="31">
        <f>IF((Calculator!C276)="",0,(Calculator!C276))</f>
        <v>0</v>
      </c>
      <c r="E274" s="32">
        <f>IF((Calculator!D276)="",0,(Calculator!D276))</f>
        <v>0</v>
      </c>
      <c r="F274" s="33">
        <f>IF((Calculator!E276)="",0,(Calculator!E276))</f>
        <v>0</v>
      </c>
      <c r="G274" s="7">
        <f t="shared" si="31"/>
        <v>0</v>
      </c>
      <c r="H274" s="8">
        <f t="shared" si="32"/>
        <v>0</v>
      </c>
      <c r="I274" s="11">
        <f t="shared" si="33"/>
        <v>0</v>
      </c>
      <c r="J274" s="9">
        <f t="shared" si="29"/>
        <v>0</v>
      </c>
      <c r="K274" s="10">
        <f t="shared" si="30"/>
        <v>0</v>
      </c>
      <c r="L274" s="3">
        <v>85</v>
      </c>
    </row>
    <row r="275" spans="2:12" ht="18" customHeight="1" thickBot="1" x14ac:dyDescent="0.3">
      <c r="B275" s="140"/>
      <c r="C275" s="145"/>
      <c r="D275" s="31">
        <f>IF((Calculator!C277)="",0,(Calculator!C277))</f>
        <v>0</v>
      </c>
      <c r="E275" s="32">
        <f>IF((Calculator!D277)="",0,(Calculator!D277))</f>
        <v>0</v>
      </c>
      <c r="F275" s="33">
        <f>IF((Calculator!E277)="",0,(Calculator!E277))</f>
        <v>0</v>
      </c>
      <c r="G275" s="7">
        <f t="shared" si="31"/>
        <v>0</v>
      </c>
      <c r="H275" s="8">
        <f t="shared" si="32"/>
        <v>0</v>
      </c>
      <c r="I275" s="11">
        <f t="shared" si="33"/>
        <v>0</v>
      </c>
      <c r="J275" s="9">
        <f t="shared" si="29"/>
        <v>0</v>
      </c>
      <c r="K275" s="10">
        <f t="shared" si="30"/>
        <v>0</v>
      </c>
      <c r="L275" s="3">
        <v>86</v>
      </c>
    </row>
    <row r="276" spans="2:12" ht="18" customHeight="1" thickBot="1" x14ac:dyDescent="0.3">
      <c r="B276" s="140"/>
      <c r="C276" s="145"/>
      <c r="D276" s="31">
        <f>IF((Calculator!C278)="",0,(Calculator!C278))</f>
        <v>0</v>
      </c>
      <c r="E276" s="32">
        <f>IF((Calculator!D278)="",0,(Calculator!D278))</f>
        <v>0</v>
      </c>
      <c r="F276" s="33">
        <f>IF((Calculator!E278)="",0,(Calculator!E278))</f>
        <v>0</v>
      </c>
      <c r="G276" s="7">
        <f t="shared" si="31"/>
        <v>0</v>
      </c>
      <c r="H276" s="8">
        <f t="shared" si="32"/>
        <v>0</v>
      </c>
      <c r="I276" s="11">
        <f t="shared" si="33"/>
        <v>0</v>
      </c>
      <c r="J276" s="9">
        <f t="shared" si="29"/>
        <v>0</v>
      </c>
      <c r="K276" s="10">
        <f t="shared" si="30"/>
        <v>0</v>
      </c>
      <c r="L276" s="3">
        <v>87</v>
      </c>
    </row>
    <row r="277" spans="2:12" ht="18" customHeight="1" thickBot="1" x14ac:dyDescent="0.3">
      <c r="B277" s="140"/>
      <c r="C277" s="145"/>
      <c r="D277" s="31">
        <f>IF((Calculator!C279)="",0,(Calculator!C279))</f>
        <v>0</v>
      </c>
      <c r="E277" s="32">
        <f>IF((Calculator!D279)="",0,(Calculator!D279))</f>
        <v>0</v>
      </c>
      <c r="F277" s="33">
        <f>IF((Calculator!E279)="",0,(Calculator!E279))</f>
        <v>0</v>
      </c>
      <c r="G277" s="7">
        <f t="shared" si="31"/>
        <v>0</v>
      </c>
      <c r="H277" s="8">
        <f t="shared" si="32"/>
        <v>0</v>
      </c>
      <c r="I277" s="11">
        <f t="shared" si="33"/>
        <v>0</v>
      </c>
      <c r="J277" s="9">
        <f t="shared" si="29"/>
        <v>0</v>
      </c>
      <c r="K277" s="10">
        <f t="shared" si="30"/>
        <v>0</v>
      </c>
      <c r="L277" s="3">
        <v>88</v>
      </c>
    </row>
    <row r="278" spans="2:12" ht="18" customHeight="1" thickBot="1" x14ac:dyDescent="0.3">
      <c r="B278" s="140"/>
      <c r="C278" s="145"/>
      <c r="D278" s="31">
        <f>IF((Calculator!C280)="",0,(Calculator!C280))</f>
        <v>0</v>
      </c>
      <c r="E278" s="32">
        <f>IF((Calculator!D280)="",0,(Calculator!D280))</f>
        <v>0</v>
      </c>
      <c r="F278" s="33">
        <f>IF((Calculator!E280)="",0,(Calculator!E280))</f>
        <v>0</v>
      </c>
      <c r="G278" s="7">
        <f t="shared" si="31"/>
        <v>0</v>
      </c>
      <c r="H278" s="8">
        <f t="shared" si="32"/>
        <v>0</v>
      </c>
      <c r="I278" s="11">
        <f t="shared" si="33"/>
        <v>0</v>
      </c>
      <c r="J278" s="9">
        <f t="shared" si="29"/>
        <v>0</v>
      </c>
      <c r="K278" s="10">
        <f t="shared" si="30"/>
        <v>0</v>
      </c>
      <c r="L278" s="3">
        <v>89</v>
      </c>
    </row>
    <row r="279" spans="2:12" ht="18" customHeight="1" thickBot="1" x14ac:dyDescent="0.3">
      <c r="B279" s="140"/>
      <c r="C279" s="145"/>
      <c r="D279" s="31">
        <f>IF((Calculator!C281)="",0,(Calculator!C281))</f>
        <v>0</v>
      </c>
      <c r="E279" s="32">
        <f>IF((Calculator!D281)="",0,(Calculator!D281))</f>
        <v>0</v>
      </c>
      <c r="F279" s="33">
        <f>IF((Calculator!E281)="",0,(Calculator!E281))</f>
        <v>0</v>
      </c>
      <c r="G279" s="7">
        <f t="shared" si="31"/>
        <v>0</v>
      </c>
      <c r="H279" s="8">
        <f t="shared" si="32"/>
        <v>0</v>
      </c>
      <c r="I279" s="11">
        <f t="shared" si="33"/>
        <v>0</v>
      </c>
      <c r="J279" s="9">
        <f t="shared" si="29"/>
        <v>0</v>
      </c>
      <c r="K279" s="10">
        <f t="shared" si="30"/>
        <v>0</v>
      </c>
      <c r="L279" s="3">
        <v>90</v>
      </c>
    </row>
    <row r="280" spans="2:12" ht="18" customHeight="1" thickBot="1" x14ac:dyDescent="0.3">
      <c r="B280" s="140"/>
      <c r="C280" s="145"/>
      <c r="D280" s="31">
        <f>IF((Calculator!C282)="",0,(Calculator!C282))</f>
        <v>0</v>
      </c>
      <c r="E280" s="32">
        <f>IF((Calculator!D282)="",0,(Calculator!D282))</f>
        <v>0</v>
      </c>
      <c r="F280" s="33">
        <f>IF((Calculator!E282)="",0,(Calculator!E282))</f>
        <v>0</v>
      </c>
      <c r="G280" s="7">
        <f t="shared" si="31"/>
        <v>0</v>
      </c>
      <c r="H280" s="8">
        <f t="shared" si="32"/>
        <v>0</v>
      </c>
      <c r="I280" s="11">
        <f t="shared" si="33"/>
        <v>0</v>
      </c>
      <c r="J280" s="9">
        <f t="shared" si="29"/>
        <v>0</v>
      </c>
      <c r="K280" s="10">
        <f t="shared" si="30"/>
        <v>0</v>
      </c>
      <c r="L280" s="3">
        <v>91</v>
      </c>
    </row>
    <row r="281" spans="2:12" ht="18" customHeight="1" thickBot="1" x14ac:dyDescent="0.3">
      <c r="B281" s="140"/>
      <c r="C281" s="145"/>
      <c r="D281" s="31">
        <f>IF((Calculator!C283)="",0,(Calculator!C283))</f>
        <v>0</v>
      </c>
      <c r="E281" s="32">
        <f>IF((Calculator!D283)="",0,(Calculator!D283))</f>
        <v>0</v>
      </c>
      <c r="F281" s="33">
        <f>IF((Calculator!E283)="",0,(Calculator!E283))</f>
        <v>0</v>
      </c>
      <c r="G281" s="7">
        <f t="shared" si="31"/>
        <v>0</v>
      </c>
      <c r="H281" s="8">
        <f t="shared" si="32"/>
        <v>0</v>
      </c>
      <c r="I281" s="11">
        <f t="shared" si="33"/>
        <v>0</v>
      </c>
      <c r="J281" s="9">
        <f t="shared" si="29"/>
        <v>0</v>
      </c>
      <c r="K281" s="10">
        <f t="shared" si="30"/>
        <v>0</v>
      </c>
      <c r="L281" s="3">
        <v>92</v>
      </c>
    </row>
    <row r="282" spans="2:12" ht="18" customHeight="1" thickBot="1" x14ac:dyDescent="0.3">
      <c r="B282" s="140"/>
      <c r="C282" s="145"/>
      <c r="D282" s="31">
        <f>IF((Calculator!C284)="",0,(Calculator!C284))</f>
        <v>0</v>
      </c>
      <c r="E282" s="32">
        <f>IF((Calculator!D284)="",0,(Calculator!D284))</f>
        <v>0</v>
      </c>
      <c r="F282" s="33">
        <f>IF((Calculator!E284)="",0,(Calculator!E284))</f>
        <v>0</v>
      </c>
      <c r="G282" s="7">
        <f t="shared" si="31"/>
        <v>0</v>
      </c>
      <c r="H282" s="8">
        <f t="shared" si="32"/>
        <v>0</v>
      </c>
      <c r="I282" s="11">
        <f t="shared" si="33"/>
        <v>0</v>
      </c>
      <c r="J282" s="9">
        <f t="shared" si="29"/>
        <v>0</v>
      </c>
      <c r="K282" s="10">
        <f t="shared" si="30"/>
        <v>0</v>
      </c>
      <c r="L282" s="3">
        <v>93</v>
      </c>
    </row>
    <row r="283" spans="2:12" ht="18" customHeight="1" thickBot="1" x14ac:dyDescent="0.3">
      <c r="B283" s="140"/>
      <c r="C283" s="145"/>
      <c r="D283" s="31">
        <f>IF((Calculator!C285)="",0,(Calculator!C285))</f>
        <v>0</v>
      </c>
      <c r="E283" s="32">
        <f>IF((Calculator!D285)="",0,(Calculator!D285))</f>
        <v>0</v>
      </c>
      <c r="F283" s="33">
        <f>IF((Calculator!E285)="",0,(Calculator!E285))</f>
        <v>0</v>
      </c>
      <c r="G283" s="7">
        <f t="shared" si="31"/>
        <v>0</v>
      </c>
      <c r="H283" s="8">
        <f t="shared" si="32"/>
        <v>0</v>
      </c>
      <c r="I283" s="11">
        <f t="shared" si="33"/>
        <v>0</v>
      </c>
      <c r="J283" s="9">
        <f t="shared" si="29"/>
        <v>0</v>
      </c>
      <c r="K283" s="10">
        <f t="shared" si="30"/>
        <v>0</v>
      </c>
      <c r="L283" s="3">
        <v>94</v>
      </c>
    </row>
    <row r="284" spans="2:12" ht="18" customHeight="1" thickBot="1" x14ac:dyDescent="0.3">
      <c r="B284" s="140"/>
      <c r="C284" s="145"/>
      <c r="D284" s="31">
        <f>IF((Calculator!C286)="",0,(Calculator!C286))</f>
        <v>0</v>
      </c>
      <c r="E284" s="32">
        <f>IF((Calculator!D286)="",0,(Calculator!D286))</f>
        <v>0</v>
      </c>
      <c r="F284" s="33">
        <f>IF((Calculator!E286)="",0,(Calculator!E286))</f>
        <v>0</v>
      </c>
      <c r="G284" s="7">
        <f t="shared" si="31"/>
        <v>0</v>
      </c>
      <c r="H284" s="8">
        <f t="shared" si="32"/>
        <v>0</v>
      </c>
      <c r="I284" s="11">
        <f t="shared" si="33"/>
        <v>0</v>
      </c>
      <c r="J284" s="9">
        <f t="shared" si="29"/>
        <v>0</v>
      </c>
      <c r="K284" s="10">
        <f t="shared" si="30"/>
        <v>0</v>
      </c>
      <c r="L284" s="3">
        <v>95</v>
      </c>
    </row>
    <row r="285" spans="2:12" ht="18" customHeight="1" thickBot="1" x14ac:dyDescent="0.3">
      <c r="B285" s="140"/>
      <c r="C285" s="145"/>
      <c r="D285" s="31">
        <f>IF((Calculator!C287)="",0,(Calculator!C287))</f>
        <v>0</v>
      </c>
      <c r="E285" s="32">
        <f>IF((Calculator!D287)="",0,(Calculator!D287))</f>
        <v>0</v>
      </c>
      <c r="F285" s="33">
        <f>IF((Calculator!E287)="",0,(Calculator!E287))</f>
        <v>0</v>
      </c>
      <c r="G285" s="7">
        <f t="shared" si="31"/>
        <v>0</v>
      </c>
      <c r="H285" s="8">
        <f t="shared" si="32"/>
        <v>0</v>
      </c>
      <c r="I285" s="11">
        <f t="shared" si="33"/>
        <v>0</v>
      </c>
      <c r="J285" s="9">
        <f t="shared" si="29"/>
        <v>0</v>
      </c>
      <c r="K285" s="10">
        <f t="shared" si="30"/>
        <v>0</v>
      </c>
      <c r="L285" s="3">
        <v>96</v>
      </c>
    </row>
    <row r="286" spans="2:12" ht="18" customHeight="1" thickBot="1" x14ac:dyDescent="0.3">
      <c r="B286" s="140"/>
      <c r="C286" s="145"/>
      <c r="D286" s="31">
        <f>IF((Calculator!C288)="",0,(Calculator!C288))</f>
        <v>0</v>
      </c>
      <c r="E286" s="32">
        <f>IF((Calculator!D288)="",0,(Calculator!D288))</f>
        <v>0</v>
      </c>
      <c r="F286" s="33">
        <f>IF((Calculator!E288)="",0,(Calculator!E288))</f>
        <v>0</v>
      </c>
      <c r="G286" s="7">
        <f t="shared" si="31"/>
        <v>0</v>
      </c>
      <c r="H286" s="8">
        <f t="shared" si="32"/>
        <v>0</v>
      </c>
      <c r="I286" s="11">
        <f t="shared" si="33"/>
        <v>0</v>
      </c>
      <c r="J286" s="9">
        <f t="shared" si="29"/>
        <v>0</v>
      </c>
      <c r="K286" s="10">
        <f t="shared" si="30"/>
        <v>0</v>
      </c>
      <c r="L286" s="3">
        <v>97</v>
      </c>
    </row>
    <row r="287" spans="2:12" ht="18" customHeight="1" thickBot="1" x14ac:dyDescent="0.3">
      <c r="B287" s="140"/>
      <c r="C287" s="145"/>
      <c r="D287" s="31">
        <f>IF((Calculator!C289)="",0,(Calculator!C289))</f>
        <v>0</v>
      </c>
      <c r="E287" s="32">
        <f>IF((Calculator!D289)="",0,(Calculator!D289))</f>
        <v>0</v>
      </c>
      <c r="F287" s="33">
        <f>IF((Calculator!E289)="",0,(Calculator!E289))</f>
        <v>0</v>
      </c>
      <c r="G287" s="7">
        <f t="shared" si="31"/>
        <v>0</v>
      </c>
      <c r="H287" s="8">
        <f t="shared" si="32"/>
        <v>0</v>
      </c>
      <c r="I287" s="11">
        <f t="shared" si="33"/>
        <v>0</v>
      </c>
      <c r="J287" s="9">
        <f t="shared" si="29"/>
        <v>0</v>
      </c>
      <c r="K287" s="10">
        <f t="shared" si="30"/>
        <v>0</v>
      </c>
      <c r="L287" s="3">
        <v>98</v>
      </c>
    </row>
    <row r="288" spans="2:12" ht="18" customHeight="1" thickBot="1" x14ac:dyDescent="0.3">
      <c r="B288" s="140"/>
      <c r="C288" s="145"/>
      <c r="D288" s="31">
        <f>IF((Calculator!C290)="",0,(Calculator!C290))</f>
        <v>0</v>
      </c>
      <c r="E288" s="32">
        <f>IF((Calculator!D290)="",0,(Calculator!D290))</f>
        <v>0</v>
      </c>
      <c r="F288" s="33">
        <f>IF((Calculator!E290)="",0,(Calculator!E290))</f>
        <v>0</v>
      </c>
      <c r="G288" s="7">
        <f t="shared" si="31"/>
        <v>0</v>
      </c>
      <c r="H288" s="8">
        <f t="shared" si="32"/>
        <v>0</v>
      </c>
      <c r="I288" s="11">
        <f t="shared" si="33"/>
        <v>0</v>
      </c>
      <c r="J288" s="9">
        <f t="shared" si="29"/>
        <v>0</v>
      </c>
      <c r="K288" s="10">
        <f t="shared" si="30"/>
        <v>0</v>
      </c>
      <c r="L288" s="3">
        <v>99</v>
      </c>
    </row>
    <row r="289" spans="2:12" ht="18" customHeight="1" thickBot="1" x14ac:dyDescent="0.3">
      <c r="B289" s="140"/>
      <c r="C289" s="145"/>
      <c r="D289" s="31">
        <f>IF((Calculator!C291)="",0,(Calculator!C291))</f>
        <v>0</v>
      </c>
      <c r="E289" s="32">
        <f>IF((Calculator!D291)="",0,(Calculator!D291))</f>
        <v>0</v>
      </c>
      <c r="F289" s="33">
        <f>IF((Calculator!E291)="",0,(Calculator!E291))</f>
        <v>0</v>
      </c>
      <c r="G289" s="7">
        <f t="shared" si="31"/>
        <v>0</v>
      </c>
      <c r="H289" s="8">
        <f t="shared" si="32"/>
        <v>0</v>
      </c>
      <c r="I289" s="11">
        <f t="shared" si="33"/>
        <v>0</v>
      </c>
      <c r="J289" s="9">
        <f t="shared" si="29"/>
        <v>0</v>
      </c>
      <c r="K289" s="10">
        <f t="shared" si="30"/>
        <v>0</v>
      </c>
      <c r="L289" s="3">
        <v>100</v>
      </c>
    </row>
    <row r="290" spans="2:12" ht="18" customHeight="1" thickBot="1" x14ac:dyDescent="0.3">
      <c r="B290" s="140"/>
      <c r="C290" s="145"/>
      <c r="D290" s="31">
        <f>IF((Calculator!C292)="",0,(Calculator!C292))</f>
        <v>0</v>
      </c>
      <c r="E290" s="32">
        <f>IF((Calculator!D292)="",0,(Calculator!D292))</f>
        <v>0</v>
      </c>
      <c r="F290" s="33">
        <f>IF((Calculator!E292)="",0,(Calculator!E292))</f>
        <v>0</v>
      </c>
      <c r="G290" s="7">
        <f t="shared" si="31"/>
        <v>0</v>
      </c>
      <c r="H290" s="8">
        <f t="shared" si="32"/>
        <v>0</v>
      </c>
      <c r="I290" s="11">
        <f t="shared" si="33"/>
        <v>0</v>
      </c>
      <c r="J290" s="9">
        <f t="shared" si="29"/>
        <v>0</v>
      </c>
      <c r="K290" s="10">
        <f t="shared" si="30"/>
        <v>0</v>
      </c>
      <c r="L290" s="3">
        <v>101</v>
      </c>
    </row>
    <row r="291" spans="2:12" ht="18" customHeight="1" thickBot="1" x14ac:dyDescent="0.3">
      <c r="B291" s="140"/>
      <c r="C291" s="145"/>
      <c r="D291" s="31">
        <f>IF((Calculator!C293)="",0,(Calculator!C293))</f>
        <v>0</v>
      </c>
      <c r="E291" s="32">
        <f>IF((Calculator!D293)="",0,(Calculator!D293))</f>
        <v>0</v>
      </c>
      <c r="F291" s="33">
        <f>IF((Calculator!E293)="",0,(Calculator!E293))</f>
        <v>0</v>
      </c>
      <c r="G291" s="7">
        <f t="shared" si="31"/>
        <v>0</v>
      </c>
      <c r="H291" s="8">
        <f t="shared" si="32"/>
        <v>0</v>
      </c>
      <c r="I291" s="11">
        <f t="shared" si="33"/>
        <v>0</v>
      </c>
      <c r="J291" s="9">
        <f t="shared" si="29"/>
        <v>0</v>
      </c>
      <c r="K291" s="10">
        <f t="shared" si="30"/>
        <v>0</v>
      </c>
      <c r="L291" s="3">
        <v>102</v>
      </c>
    </row>
    <row r="292" spans="2:12" ht="18" customHeight="1" thickBot="1" x14ac:dyDescent="0.3">
      <c r="B292" s="140"/>
      <c r="C292" s="145"/>
      <c r="D292" s="31">
        <f>IF((Calculator!C294)="",0,(Calculator!C294))</f>
        <v>0</v>
      </c>
      <c r="E292" s="32">
        <f>IF((Calculator!D294)="",0,(Calculator!D294))</f>
        <v>0</v>
      </c>
      <c r="F292" s="33">
        <f>IF((Calculator!E294)="",0,(Calculator!E294))</f>
        <v>0</v>
      </c>
      <c r="G292" s="7">
        <f t="shared" si="31"/>
        <v>0</v>
      </c>
      <c r="H292" s="8">
        <f t="shared" si="32"/>
        <v>0</v>
      </c>
      <c r="I292" s="11">
        <f t="shared" si="33"/>
        <v>0</v>
      </c>
      <c r="J292" s="9">
        <f t="shared" si="29"/>
        <v>0</v>
      </c>
      <c r="K292" s="10">
        <f t="shared" si="30"/>
        <v>0</v>
      </c>
      <c r="L292" s="3">
        <v>103</v>
      </c>
    </row>
    <row r="293" spans="2:12" ht="18" customHeight="1" thickBot="1" x14ac:dyDescent="0.3">
      <c r="B293" s="140"/>
      <c r="C293" s="145"/>
      <c r="D293" s="31">
        <f>IF((Calculator!C295)="",0,(Calculator!C295))</f>
        <v>0</v>
      </c>
      <c r="E293" s="32">
        <f>IF((Calculator!D295)="",0,(Calculator!D295))</f>
        <v>0</v>
      </c>
      <c r="F293" s="33">
        <f>IF((Calculator!E295)="",0,(Calculator!E295))</f>
        <v>0</v>
      </c>
      <c r="G293" s="7">
        <f t="shared" si="31"/>
        <v>0</v>
      </c>
      <c r="H293" s="8">
        <f t="shared" si="32"/>
        <v>0</v>
      </c>
      <c r="I293" s="11">
        <f t="shared" si="33"/>
        <v>0</v>
      </c>
      <c r="J293" s="9">
        <f t="shared" si="29"/>
        <v>0</v>
      </c>
      <c r="K293" s="10">
        <f t="shared" si="30"/>
        <v>0</v>
      </c>
      <c r="L293" s="3">
        <v>104</v>
      </c>
    </row>
    <row r="294" spans="2:12" ht="18" customHeight="1" thickBot="1" x14ac:dyDescent="0.3">
      <c r="B294" s="140"/>
      <c r="C294" s="145"/>
      <c r="D294" s="31">
        <f>IF((Calculator!C296)="",0,(Calculator!C296))</f>
        <v>0</v>
      </c>
      <c r="E294" s="32">
        <f>IF((Calculator!D296)="",0,(Calculator!D296))</f>
        <v>0</v>
      </c>
      <c r="F294" s="33">
        <f>IF((Calculator!E296)="",0,(Calculator!E296))</f>
        <v>0</v>
      </c>
      <c r="G294" s="7">
        <f t="shared" si="31"/>
        <v>0</v>
      </c>
      <c r="H294" s="8">
        <f t="shared" si="32"/>
        <v>0</v>
      </c>
      <c r="I294" s="11">
        <f t="shared" si="33"/>
        <v>0</v>
      </c>
      <c r="J294" s="9">
        <f t="shared" si="29"/>
        <v>0</v>
      </c>
      <c r="K294" s="10">
        <f t="shared" si="30"/>
        <v>0</v>
      </c>
      <c r="L294" s="3">
        <v>105</v>
      </c>
    </row>
    <row r="295" spans="2:12" ht="18" customHeight="1" thickBot="1" x14ac:dyDescent="0.3">
      <c r="B295" s="140"/>
      <c r="C295" s="145"/>
      <c r="D295" s="31">
        <f>IF((Calculator!C297)="",0,(Calculator!C297))</f>
        <v>0</v>
      </c>
      <c r="E295" s="32">
        <f>IF((Calculator!D297)="",0,(Calculator!D297))</f>
        <v>0</v>
      </c>
      <c r="F295" s="33">
        <f>IF((Calculator!E297)="",0,(Calculator!E297))</f>
        <v>0</v>
      </c>
      <c r="G295" s="7">
        <f t="shared" si="31"/>
        <v>0</v>
      </c>
      <c r="H295" s="8">
        <f t="shared" si="32"/>
        <v>0</v>
      </c>
      <c r="I295" s="11">
        <f t="shared" si="33"/>
        <v>0</v>
      </c>
      <c r="J295" s="9">
        <f t="shared" si="29"/>
        <v>0</v>
      </c>
      <c r="K295" s="10">
        <f t="shared" si="30"/>
        <v>0</v>
      </c>
      <c r="L295" s="3">
        <v>106</v>
      </c>
    </row>
    <row r="296" spans="2:12" ht="18" customHeight="1" thickBot="1" x14ac:dyDescent="0.3">
      <c r="B296" s="140"/>
      <c r="C296" s="145"/>
      <c r="D296" s="31">
        <f>IF((Calculator!C298)="",0,(Calculator!C298))</f>
        <v>0</v>
      </c>
      <c r="E296" s="32">
        <f>IF((Calculator!D298)="",0,(Calculator!D298))</f>
        <v>0</v>
      </c>
      <c r="F296" s="33">
        <f>IF((Calculator!E298)="",0,(Calculator!E298))</f>
        <v>0</v>
      </c>
      <c r="G296" s="7">
        <f t="shared" si="31"/>
        <v>0</v>
      </c>
      <c r="H296" s="8">
        <f t="shared" si="32"/>
        <v>0</v>
      </c>
      <c r="I296" s="11">
        <f t="shared" si="33"/>
        <v>0</v>
      </c>
      <c r="J296" s="9">
        <f t="shared" si="29"/>
        <v>0</v>
      </c>
      <c r="K296" s="10">
        <f t="shared" si="30"/>
        <v>0</v>
      </c>
      <c r="L296" s="3">
        <v>107</v>
      </c>
    </row>
    <row r="297" spans="2:12" ht="18" customHeight="1" thickBot="1" x14ac:dyDescent="0.3">
      <c r="B297" s="140"/>
      <c r="C297" s="145"/>
      <c r="D297" s="31">
        <f>IF((Calculator!C299)="",0,(Calculator!C299))</f>
        <v>0</v>
      </c>
      <c r="E297" s="32">
        <f>IF((Calculator!D299)="",0,(Calculator!D299))</f>
        <v>0</v>
      </c>
      <c r="F297" s="33">
        <f>IF((Calculator!E299)="",0,(Calculator!E299))</f>
        <v>0</v>
      </c>
      <c r="G297" s="7">
        <f t="shared" si="31"/>
        <v>0</v>
      </c>
      <c r="H297" s="8">
        <f t="shared" si="32"/>
        <v>0</v>
      </c>
      <c r="I297" s="11">
        <f t="shared" si="33"/>
        <v>0</v>
      </c>
      <c r="J297" s="9">
        <f t="shared" si="29"/>
        <v>0</v>
      </c>
      <c r="K297" s="10">
        <f t="shared" si="30"/>
        <v>0</v>
      </c>
      <c r="L297" s="3">
        <v>108</v>
      </c>
    </row>
    <row r="298" spans="2:12" ht="18" customHeight="1" thickBot="1" x14ac:dyDescent="0.3">
      <c r="B298" s="140"/>
      <c r="C298" s="145"/>
      <c r="D298" s="31">
        <f>IF((Calculator!C300)="",0,(Calculator!C300))</f>
        <v>0</v>
      </c>
      <c r="E298" s="32">
        <f>IF((Calculator!D300)="",0,(Calculator!D300))</f>
        <v>0</v>
      </c>
      <c r="F298" s="33">
        <f>IF((Calculator!E300)="",0,(Calculator!E300))</f>
        <v>0</v>
      </c>
      <c r="G298" s="7">
        <f t="shared" si="31"/>
        <v>0</v>
      </c>
      <c r="H298" s="8">
        <f t="shared" si="32"/>
        <v>0</v>
      </c>
      <c r="I298" s="11">
        <f t="shared" si="33"/>
        <v>0</v>
      </c>
      <c r="J298" s="9">
        <f t="shared" si="29"/>
        <v>0</v>
      </c>
      <c r="K298" s="10">
        <f t="shared" si="30"/>
        <v>0</v>
      </c>
      <c r="L298" s="3">
        <v>109</v>
      </c>
    </row>
    <row r="299" spans="2:12" ht="18" customHeight="1" thickBot="1" x14ac:dyDescent="0.3">
      <c r="B299" s="140"/>
      <c r="C299" s="145"/>
      <c r="D299" s="31">
        <f>IF((Calculator!C301)="",0,(Calculator!C301))</f>
        <v>0</v>
      </c>
      <c r="E299" s="32">
        <f>IF((Calculator!D301)="",0,(Calculator!D301))</f>
        <v>0</v>
      </c>
      <c r="F299" s="33">
        <f>IF((Calculator!E301)="",0,(Calculator!E301))</f>
        <v>0</v>
      </c>
      <c r="G299" s="7">
        <f t="shared" si="31"/>
        <v>0</v>
      </c>
      <c r="H299" s="8">
        <f t="shared" si="32"/>
        <v>0</v>
      </c>
      <c r="I299" s="11">
        <f t="shared" si="33"/>
        <v>0</v>
      </c>
      <c r="J299" s="9">
        <f t="shared" ref="J299:J362" si="34">IF(F299=0,0,D299-D298)</f>
        <v>0</v>
      </c>
      <c r="K299" s="10">
        <f t="shared" ref="K299:K362" si="35">J299*I298</f>
        <v>0</v>
      </c>
      <c r="L299" s="3">
        <v>110</v>
      </c>
    </row>
    <row r="300" spans="2:12" ht="18" customHeight="1" thickBot="1" x14ac:dyDescent="0.3">
      <c r="B300" s="140"/>
      <c r="C300" s="145"/>
      <c r="D300" s="31">
        <f>IF((Calculator!C302)="",0,(Calculator!C302))</f>
        <v>0</v>
      </c>
      <c r="E300" s="32">
        <f>IF((Calculator!D302)="",0,(Calculator!D302))</f>
        <v>0</v>
      </c>
      <c r="F300" s="33">
        <f>IF((Calculator!E302)="",0,(Calculator!E302))</f>
        <v>0</v>
      </c>
      <c r="G300" s="7">
        <f t="shared" si="31"/>
        <v>0</v>
      </c>
      <c r="H300" s="8">
        <f t="shared" si="32"/>
        <v>0</v>
      </c>
      <c r="I300" s="11">
        <f t="shared" si="33"/>
        <v>0</v>
      </c>
      <c r="J300" s="9">
        <f t="shared" si="34"/>
        <v>0</v>
      </c>
      <c r="K300" s="10">
        <f t="shared" si="35"/>
        <v>0</v>
      </c>
      <c r="L300" s="3">
        <v>111</v>
      </c>
    </row>
    <row r="301" spans="2:12" ht="18" customHeight="1" thickBot="1" x14ac:dyDescent="0.3">
      <c r="B301" s="140"/>
      <c r="C301" s="145"/>
      <c r="D301" s="31">
        <f>IF((Calculator!C303)="",0,(Calculator!C303))</f>
        <v>0</v>
      </c>
      <c r="E301" s="32">
        <f>IF((Calculator!D303)="",0,(Calculator!D303))</f>
        <v>0</v>
      </c>
      <c r="F301" s="33">
        <f>IF((Calculator!E303)="",0,(Calculator!E303))</f>
        <v>0</v>
      </c>
      <c r="G301" s="7">
        <f t="shared" si="31"/>
        <v>0</v>
      </c>
      <c r="H301" s="8">
        <f t="shared" si="32"/>
        <v>0</v>
      </c>
      <c r="I301" s="11">
        <f t="shared" si="33"/>
        <v>0</v>
      </c>
      <c r="J301" s="9">
        <f t="shared" si="34"/>
        <v>0</v>
      </c>
      <c r="K301" s="10">
        <f t="shared" si="35"/>
        <v>0</v>
      </c>
      <c r="L301" s="3">
        <v>112</v>
      </c>
    </row>
    <row r="302" spans="2:12" ht="18" customHeight="1" thickBot="1" x14ac:dyDescent="0.3">
      <c r="B302" s="140"/>
      <c r="C302" s="145"/>
      <c r="D302" s="31">
        <f>IF((Calculator!C304)="",0,(Calculator!C304))</f>
        <v>0</v>
      </c>
      <c r="E302" s="32">
        <f>IF((Calculator!D304)="",0,(Calculator!D304))</f>
        <v>0</v>
      </c>
      <c r="F302" s="33">
        <f>IF((Calculator!E304)="",0,(Calculator!E304))</f>
        <v>0</v>
      </c>
      <c r="G302" s="7">
        <f t="shared" si="31"/>
        <v>0</v>
      </c>
      <c r="H302" s="8">
        <f t="shared" si="32"/>
        <v>0</v>
      </c>
      <c r="I302" s="11">
        <f t="shared" si="33"/>
        <v>0</v>
      </c>
      <c r="J302" s="9">
        <f t="shared" si="34"/>
        <v>0</v>
      </c>
      <c r="K302" s="10">
        <f t="shared" si="35"/>
        <v>0</v>
      </c>
      <c r="L302" s="3">
        <v>113</v>
      </c>
    </row>
    <row r="303" spans="2:12" ht="18" customHeight="1" thickBot="1" x14ac:dyDescent="0.3">
      <c r="B303" s="140"/>
      <c r="C303" s="145"/>
      <c r="D303" s="31">
        <f>IF((Calculator!C305)="",0,(Calculator!C305))</f>
        <v>0</v>
      </c>
      <c r="E303" s="32">
        <f>IF((Calculator!D305)="",0,(Calculator!D305))</f>
        <v>0</v>
      </c>
      <c r="F303" s="33">
        <f>IF((Calculator!E305)="",0,(Calculator!E305))</f>
        <v>0</v>
      </c>
      <c r="G303" s="7">
        <f t="shared" si="31"/>
        <v>0</v>
      </c>
      <c r="H303" s="8">
        <f t="shared" si="32"/>
        <v>0</v>
      </c>
      <c r="I303" s="11">
        <f t="shared" si="33"/>
        <v>0</v>
      </c>
      <c r="J303" s="9">
        <f t="shared" si="34"/>
        <v>0</v>
      </c>
      <c r="K303" s="10">
        <f t="shared" si="35"/>
        <v>0</v>
      </c>
      <c r="L303" s="3">
        <v>114</v>
      </c>
    </row>
    <row r="304" spans="2:12" ht="18" customHeight="1" thickBot="1" x14ac:dyDescent="0.3">
      <c r="B304" s="140"/>
      <c r="C304" s="145"/>
      <c r="D304" s="31">
        <f>IF((Calculator!C306)="",0,(Calculator!C306))</f>
        <v>0</v>
      </c>
      <c r="E304" s="32">
        <f>IF((Calculator!D306)="",0,(Calculator!D306))</f>
        <v>0</v>
      </c>
      <c r="F304" s="33">
        <f>IF((Calculator!E306)="",0,(Calculator!E306))</f>
        <v>0</v>
      </c>
      <c r="G304" s="7">
        <f t="shared" si="31"/>
        <v>0</v>
      </c>
      <c r="H304" s="8">
        <f t="shared" si="32"/>
        <v>0</v>
      </c>
      <c r="I304" s="11">
        <f t="shared" si="33"/>
        <v>0</v>
      </c>
      <c r="J304" s="9">
        <f t="shared" si="34"/>
        <v>0</v>
      </c>
      <c r="K304" s="10">
        <f t="shared" si="35"/>
        <v>0</v>
      </c>
      <c r="L304" s="3">
        <v>115</v>
      </c>
    </row>
    <row r="305" spans="2:12" ht="18" customHeight="1" thickBot="1" x14ac:dyDescent="0.3">
      <c r="B305" s="140"/>
      <c r="C305" s="145"/>
      <c r="D305" s="31">
        <f>IF((Calculator!C307)="",0,(Calculator!C307))</f>
        <v>0</v>
      </c>
      <c r="E305" s="32">
        <f>IF((Calculator!D307)="",0,(Calculator!D307))</f>
        <v>0</v>
      </c>
      <c r="F305" s="33">
        <f>IF((Calculator!E307)="",0,(Calculator!E307))</f>
        <v>0</v>
      </c>
      <c r="G305" s="7">
        <f t="shared" si="31"/>
        <v>0</v>
      </c>
      <c r="H305" s="8">
        <f t="shared" si="32"/>
        <v>0</v>
      </c>
      <c r="I305" s="11">
        <f t="shared" si="33"/>
        <v>0</v>
      </c>
      <c r="J305" s="9">
        <f t="shared" si="34"/>
        <v>0</v>
      </c>
      <c r="K305" s="10">
        <f t="shared" si="35"/>
        <v>0</v>
      </c>
      <c r="L305" s="3">
        <v>116</v>
      </c>
    </row>
    <row r="306" spans="2:12" ht="18" customHeight="1" thickBot="1" x14ac:dyDescent="0.3">
      <c r="B306" s="140"/>
      <c r="C306" s="145"/>
      <c r="D306" s="31">
        <f>IF((Calculator!C308)="",0,(Calculator!C308))</f>
        <v>0</v>
      </c>
      <c r="E306" s="32">
        <f>IF((Calculator!D308)="",0,(Calculator!D308))</f>
        <v>0</v>
      </c>
      <c r="F306" s="33">
        <f>IF((Calculator!E308)="",0,(Calculator!E308))</f>
        <v>0</v>
      </c>
      <c r="G306" s="7">
        <f t="shared" si="31"/>
        <v>0</v>
      </c>
      <c r="H306" s="8">
        <f t="shared" si="32"/>
        <v>0</v>
      </c>
      <c r="I306" s="11">
        <f t="shared" si="33"/>
        <v>0</v>
      </c>
      <c r="J306" s="9">
        <f t="shared" si="34"/>
        <v>0</v>
      </c>
      <c r="K306" s="10">
        <f t="shared" si="35"/>
        <v>0</v>
      </c>
      <c r="L306" s="3">
        <v>117</v>
      </c>
    </row>
    <row r="307" spans="2:12" ht="18" customHeight="1" thickBot="1" x14ac:dyDescent="0.3">
      <c r="B307" s="140"/>
      <c r="C307" s="145"/>
      <c r="D307" s="31">
        <f>IF((Calculator!C309)="",0,(Calculator!C309))</f>
        <v>0</v>
      </c>
      <c r="E307" s="32">
        <f>IF((Calculator!D309)="",0,(Calculator!D309))</f>
        <v>0</v>
      </c>
      <c r="F307" s="33">
        <f>IF((Calculator!E309)="",0,(Calculator!E309))</f>
        <v>0</v>
      </c>
      <c r="G307" s="7">
        <f t="shared" si="31"/>
        <v>0</v>
      </c>
      <c r="H307" s="8">
        <f t="shared" si="32"/>
        <v>0</v>
      </c>
      <c r="I307" s="11">
        <f t="shared" si="33"/>
        <v>0</v>
      </c>
      <c r="J307" s="9">
        <f t="shared" si="34"/>
        <v>0</v>
      </c>
      <c r="K307" s="10">
        <f t="shared" si="35"/>
        <v>0</v>
      </c>
      <c r="L307" s="3">
        <v>118</v>
      </c>
    </row>
    <row r="308" spans="2:12" ht="18" customHeight="1" thickBot="1" x14ac:dyDescent="0.3">
      <c r="B308" s="140"/>
      <c r="C308" s="145"/>
      <c r="D308" s="31">
        <f>IF((Calculator!C310)="",0,(Calculator!C310))</f>
        <v>0</v>
      </c>
      <c r="E308" s="32">
        <f>IF((Calculator!D310)="",0,(Calculator!D310))</f>
        <v>0</v>
      </c>
      <c r="F308" s="33">
        <f>IF((Calculator!E310)="",0,(Calculator!E310))</f>
        <v>0</v>
      </c>
      <c r="G308" s="7">
        <f t="shared" si="31"/>
        <v>0</v>
      </c>
      <c r="H308" s="8">
        <f t="shared" si="32"/>
        <v>0</v>
      </c>
      <c r="I308" s="11">
        <f t="shared" si="33"/>
        <v>0</v>
      </c>
      <c r="J308" s="9">
        <f t="shared" si="34"/>
        <v>0</v>
      </c>
      <c r="K308" s="10">
        <f t="shared" si="35"/>
        <v>0</v>
      </c>
      <c r="L308" s="3">
        <v>119</v>
      </c>
    </row>
    <row r="309" spans="2:12" ht="18" customHeight="1" thickBot="1" x14ac:dyDescent="0.3">
      <c r="B309" s="140"/>
      <c r="C309" s="145"/>
      <c r="D309" s="31">
        <f>IF((Calculator!C311)="",0,(Calculator!C311))</f>
        <v>0</v>
      </c>
      <c r="E309" s="32">
        <f>IF((Calculator!D311)="",0,(Calculator!D311))</f>
        <v>0</v>
      </c>
      <c r="F309" s="33">
        <f>IF((Calculator!E311)="",0,(Calculator!E311))</f>
        <v>0</v>
      </c>
      <c r="G309" s="7">
        <f t="shared" si="31"/>
        <v>0</v>
      </c>
      <c r="H309" s="8">
        <f t="shared" si="32"/>
        <v>0</v>
      </c>
      <c r="I309" s="11">
        <f t="shared" si="33"/>
        <v>0</v>
      </c>
      <c r="J309" s="9">
        <f t="shared" si="34"/>
        <v>0</v>
      </c>
      <c r="K309" s="10">
        <f t="shared" si="35"/>
        <v>0</v>
      </c>
      <c r="L309" s="3">
        <v>120</v>
      </c>
    </row>
    <row r="310" spans="2:12" ht="18" customHeight="1" thickBot="1" x14ac:dyDescent="0.3">
      <c r="B310" s="140"/>
      <c r="C310" s="145"/>
      <c r="D310" s="31">
        <f>IF((Calculator!C312)="",0,(Calculator!C312))</f>
        <v>0</v>
      </c>
      <c r="E310" s="32">
        <f>IF((Calculator!D312)="",0,(Calculator!D312))</f>
        <v>0</v>
      </c>
      <c r="F310" s="33">
        <f>IF((Calculator!E312)="",0,(Calculator!E312))</f>
        <v>0</v>
      </c>
      <c r="G310" s="7">
        <f t="shared" si="31"/>
        <v>0</v>
      </c>
      <c r="H310" s="8">
        <f t="shared" si="32"/>
        <v>0</v>
      </c>
      <c r="I310" s="11">
        <f t="shared" si="33"/>
        <v>0</v>
      </c>
      <c r="J310" s="9">
        <f t="shared" si="34"/>
        <v>0</v>
      </c>
      <c r="K310" s="10">
        <f t="shared" si="35"/>
        <v>0</v>
      </c>
      <c r="L310" s="3">
        <v>121</v>
      </c>
    </row>
    <row r="311" spans="2:12" ht="18" customHeight="1" thickBot="1" x14ac:dyDescent="0.3">
      <c r="B311" s="140"/>
      <c r="C311" s="145"/>
      <c r="D311" s="31">
        <f>IF((Calculator!C313)="",0,(Calculator!C313))</f>
        <v>0</v>
      </c>
      <c r="E311" s="32">
        <f>IF((Calculator!D313)="",0,(Calculator!D313))</f>
        <v>0</v>
      </c>
      <c r="F311" s="33">
        <f>IF((Calculator!E313)="",0,(Calculator!E313))</f>
        <v>0</v>
      </c>
      <c r="G311" s="7">
        <f t="shared" si="31"/>
        <v>0</v>
      </c>
      <c r="H311" s="8">
        <f t="shared" si="32"/>
        <v>0</v>
      </c>
      <c r="I311" s="11">
        <f t="shared" si="33"/>
        <v>0</v>
      </c>
      <c r="J311" s="9">
        <f t="shared" si="34"/>
        <v>0</v>
      </c>
      <c r="K311" s="10">
        <f t="shared" si="35"/>
        <v>0</v>
      </c>
      <c r="L311" s="3">
        <v>122</v>
      </c>
    </row>
    <row r="312" spans="2:12" ht="18" customHeight="1" thickBot="1" x14ac:dyDescent="0.3">
      <c r="B312" s="140"/>
      <c r="C312" s="145"/>
      <c r="D312" s="31">
        <f>IF((Calculator!C314)="",0,(Calculator!C314))</f>
        <v>0</v>
      </c>
      <c r="E312" s="32">
        <f>IF((Calculator!D314)="",0,(Calculator!D314))</f>
        <v>0</v>
      </c>
      <c r="F312" s="33">
        <f>IF((Calculator!E314)="",0,(Calculator!E314))</f>
        <v>0</v>
      </c>
      <c r="G312" s="7">
        <f t="shared" si="31"/>
        <v>0</v>
      </c>
      <c r="H312" s="8">
        <f t="shared" si="32"/>
        <v>0</v>
      </c>
      <c r="I312" s="11">
        <f t="shared" si="33"/>
        <v>0</v>
      </c>
      <c r="J312" s="9">
        <f t="shared" si="34"/>
        <v>0</v>
      </c>
      <c r="K312" s="10">
        <f t="shared" si="35"/>
        <v>0</v>
      </c>
      <c r="L312" s="3">
        <v>123</v>
      </c>
    </row>
    <row r="313" spans="2:12" ht="18" customHeight="1" thickBot="1" x14ac:dyDescent="0.3">
      <c r="B313" s="140"/>
      <c r="C313" s="145"/>
      <c r="D313" s="31">
        <f>IF((Calculator!C315)="",0,(Calculator!C315))</f>
        <v>0</v>
      </c>
      <c r="E313" s="32">
        <f>IF((Calculator!D315)="",0,(Calculator!D315))</f>
        <v>0</v>
      </c>
      <c r="F313" s="33">
        <f>IF((Calculator!E315)="",0,(Calculator!E315))</f>
        <v>0</v>
      </c>
      <c r="G313" s="7">
        <f t="shared" si="31"/>
        <v>0</v>
      </c>
      <c r="H313" s="8">
        <f t="shared" si="32"/>
        <v>0</v>
      </c>
      <c r="I313" s="11">
        <f t="shared" si="33"/>
        <v>0</v>
      </c>
      <c r="J313" s="9">
        <f t="shared" si="34"/>
        <v>0</v>
      </c>
      <c r="K313" s="10">
        <f t="shared" si="35"/>
        <v>0</v>
      </c>
      <c r="L313" s="3">
        <v>124</v>
      </c>
    </row>
    <row r="314" spans="2:12" ht="18" customHeight="1" thickBot="1" x14ac:dyDescent="0.3">
      <c r="B314" s="140"/>
      <c r="C314" s="145"/>
      <c r="D314" s="31">
        <f>IF((Calculator!C316)="",0,(Calculator!C316))</f>
        <v>0</v>
      </c>
      <c r="E314" s="32">
        <f>IF((Calculator!D316)="",0,(Calculator!D316))</f>
        <v>0</v>
      </c>
      <c r="F314" s="33">
        <f>IF((Calculator!E316)="",0,(Calculator!E316))</f>
        <v>0</v>
      </c>
      <c r="G314" s="7">
        <f t="shared" si="31"/>
        <v>0</v>
      </c>
      <c r="H314" s="8">
        <f t="shared" si="32"/>
        <v>0</v>
      </c>
      <c r="I314" s="11">
        <f t="shared" si="33"/>
        <v>0</v>
      </c>
      <c r="J314" s="9">
        <f t="shared" si="34"/>
        <v>0</v>
      </c>
      <c r="K314" s="10">
        <f t="shared" si="35"/>
        <v>0</v>
      </c>
      <c r="L314" s="3">
        <v>125</v>
      </c>
    </row>
    <row r="315" spans="2:12" ht="18" customHeight="1" thickBot="1" x14ac:dyDescent="0.3">
      <c r="B315" s="140"/>
      <c r="C315" s="145"/>
      <c r="D315" s="31">
        <f>IF((Calculator!C317)="",0,(Calculator!C317))</f>
        <v>0</v>
      </c>
      <c r="E315" s="32">
        <f>IF((Calculator!D317)="",0,(Calculator!D317))</f>
        <v>0</v>
      </c>
      <c r="F315" s="33">
        <f>IF((Calculator!E317)="",0,(Calculator!E317))</f>
        <v>0</v>
      </c>
      <c r="G315" s="7">
        <f t="shared" si="31"/>
        <v>0</v>
      </c>
      <c r="H315" s="8">
        <f t="shared" si="32"/>
        <v>0</v>
      </c>
      <c r="I315" s="11">
        <f t="shared" si="33"/>
        <v>0</v>
      </c>
      <c r="J315" s="9">
        <f t="shared" si="34"/>
        <v>0</v>
      </c>
      <c r="K315" s="10">
        <f t="shared" si="35"/>
        <v>0</v>
      </c>
      <c r="L315" s="3">
        <v>126</v>
      </c>
    </row>
    <row r="316" spans="2:12" ht="18" customHeight="1" thickBot="1" x14ac:dyDescent="0.3">
      <c r="B316" s="140"/>
      <c r="C316" s="145"/>
      <c r="D316" s="31">
        <f>IF((Calculator!C318)="",0,(Calculator!C318))</f>
        <v>0</v>
      </c>
      <c r="E316" s="32">
        <f>IF((Calculator!D318)="",0,(Calculator!D318))</f>
        <v>0</v>
      </c>
      <c r="F316" s="33">
        <f>IF((Calculator!E318)="",0,(Calculator!E318))</f>
        <v>0</v>
      </c>
      <c r="G316" s="7">
        <f t="shared" si="31"/>
        <v>0</v>
      </c>
      <c r="H316" s="8">
        <f t="shared" si="32"/>
        <v>0</v>
      </c>
      <c r="I316" s="11">
        <f t="shared" si="33"/>
        <v>0</v>
      </c>
      <c r="J316" s="9">
        <f t="shared" si="34"/>
        <v>0</v>
      </c>
      <c r="K316" s="10">
        <f t="shared" si="35"/>
        <v>0</v>
      </c>
      <c r="L316" s="3">
        <v>127</v>
      </c>
    </row>
    <row r="317" spans="2:12" ht="18" customHeight="1" thickBot="1" x14ac:dyDescent="0.3">
      <c r="B317" s="140"/>
      <c r="C317" s="145"/>
      <c r="D317" s="31">
        <f>IF((Calculator!C319)="",0,(Calculator!C319))</f>
        <v>0</v>
      </c>
      <c r="E317" s="32">
        <f>IF((Calculator!D319)="",0,(Calculator!D319))</f>
        <v>0</v>
      </c>
      <c r="F317" s="33">
        <f>IF((Calculator!E319)="",0,(Calculator!E319))</f>
        <v>0</v>
      </c>
      <c r="G317" s="7">
        <f t="shared" si="31"/>
        <v>0</v>
      </c>
      <c r="H317" s="8">
        <f t="shared" si="32"/>
        <v>0</v>
      </c>
      <c r="I317" s="11">
        <f t="shared" si="33"/>
        <v>0</v>
      </c>
      <c r="J317" s="9">
        <f t="shared" si="34"/>
        <v>0</v>
      </c>
      <c r="K317" s="10">
        <f t="shared" si="35"/>
        <v>0</v>
      </c>
      <c r="L317" s="3">
        <v>128</v>
      </c>
    </row>
    <row r="318" spans="2:12" ht="18" customHeight="1" thickBot="1" x14ac:dyDescent="0.3">
      <c r="B318" s="140"/>
      <c r="C318" s="145"/>
      <c r="D318" s="31">
        <f>IF((Calculator!C320)="",0,(Calculator!C320))</f>
        <v>0</v>
      </c>
      <c r="E318" s="32">
        <f>IF((Calculator!D320)="",0,(Calculator!D320))</f>
        <v>0</v>
      </c>
      <c r="F318" s="33">
        <f>IF((Calculator!E320)="",0,(Calculator!E320))</f>
        <v>0</v>
      </c>
      <c r="G318" s="7">
        <f t="shared" si="31"/>
        <v>0</v>
      </c>
      <c r="H318" s="8">
        <f t="shared" si="32"/>
        <v>0</v>
      </c>
      <c r="I318" s="11">
        <f t="shared" si="33"/>
        <v>0</v>
      </c>
      <c r="J318" s="9">
        <f t="shared" si="34"/>
        <v>0</v>
      </c>
      <c r="K318" s="10">
        <f t="shared" si="35"/>
        <v>0</v>
      </c>
      <c r="L318" s="3">
        <v>129</v>
      </c>
    </row>
    <row r="319" spans="2:12" ht="18" customHeight="1" thickBot="1" x14ac:dyDescent="0.3">
      <c r="B319" s="140"/>
      <c r="C319" s="145"/>
      <c r="D319" s="31">
        <f>IF((Calculator!C321)="",0,(Calculator!C321))</f>
        <v>0</v>
      </c>
      <c r="E319" s="32">
        <f>IF((Calculator!D321)="",0,(Calculator!D321))</f>
        <v>0</v>
      </c>
      <c r="F319" s="33">
        <f>IF((Calculator!E321)="",0,(Calculator!E321))</f>
        <v>0</v>
      </c>
      <c r="G319" s="7">
        <f t="shared" ref="G319:G371" si="36">G318+F319</f>
        <v>0</v>
      </c>
      <c r="H319" s="8">
        <f t="shared" ref="H319:H372" si="37">IF(E319=0,0,ROUND((F319/E319),3))</f>
        <v>0</v>
      </c>
      <c r="I319" s="11">
        <f t="shared" ref="I319:I372" si="38">I318+H319</f>
        <v>0</v>
      </c>
      <c r="J319" s="9">
        <f t="shared" si="34"/>
        <v>0</v>
      </c>
      <c r="K319" s="10">
        <f t="shared" si="35"/>
        <v>0</v>
      </c>
      <c r="L319" s="3">
        <v>130</v>
      </c>
    </row>
    <row r="320" spans="2:12" ht="18" customHeight="1" thickBot="1" x14ac:dyDescent="0.3">
      <c r="B320" s="140"/>
      <c r="C320" s="145"/>
      <c r="D320" s="31">
        <f>IF((Calculator!C322)="",0,(Calculator!C322))</f>
        <v>0</v>
      </c>
      <c r="E320" s="32">
        <f>IF((Calculator!D322)="",0,(Calculator!D322))</f>
        <v>0</v>
      </c>
      <c r="F320" s="33">
        <f>IF((Calculator!E322)="",0,(Calculator!E322))</f>
        <v>0</v>
      </c>
      <c r="G320" s="7">
        <f t="shared" si="36"/>
        <v>0</v>
      </c>
      <c r="H320" s="8">
        <f t="shared" si="37"/>
        <v>0</v>
      </c>
      <c r="I320" s="11">
        <f t="shared" si="38"/>
        <v>0</v>
      </c>
      <c r="J320" s="9">
        <f t="shared" si="34"/>
        <v>0</v>
      </c>
      <c r="K320" s="10">
        <f t="shared" si="35"/>
        <v>0</v>
      </c>
      <c r="L320" s="3">
        <v>131</v>
      </c>
    </row>
    <row r="321" spans="2:12" ht="18" customHeight="1" thickBot="1" x14ac:dyDescent="0.3">
      <c r="B321" s="140"/>
      <c r="C321" s="145"/>
      <c r="D321" s="31">
        <f>IF((Calculator!C323)="",0,(Calculator!C323))</f>
        <v>0</v>
      </c>
      <c r="E321" s="32">
        <f>IF((Calculator!D323)="",0,(Calculator!D323))</f>
        <v>0</v>
      </c>
      <c r="F321" s="33">
        <f>IF((Calculator!E323)="",0,(Calculator!E323))</f>
        <v>0</v>
      </c>
      <c r="G321" s="7">
        <f t="shared" si="36"/>
        <v>0</v>
      </c>
      <c r="H321" s="8">
        <f t="shared" si="37"/>
        <v>0</v>
      </c>
      <c r="I321" s="11">
        <f t="shared" si="38"/>
        <v>0</v>
      </c>
      <c r="J321" s="9">
        <f t="shared" si="34"/>
        <v>0</v>
      </c>
      <c r="K321" s="10">
        <f t="shared" si="35"/>
        <v>0</v>
      </c>
      <c r="L321" s="3">
        <v>132</v>
      </c>
    </row>
    <row r="322" spans="2:12" ht="18" customHeight="1" thickBot="1" x14ac:dyDescent="0.3">
      <c r="B322" s="140"/>
      <c r="C322" s="145"/>
      <c r="D322" s="31">
        <f>IF((Calculator!C324)="",0,(Calculator!C324))</f>
        <v>0</v>
      </c>
      <c r="E322" s="32">
        <f>IF((Calculator!D324)="",0,(Calculator!D324))</f>
        <v>0</v>
      </c>
      <c r="F322" s="33">
        <f>IF((Calculator!E324)="",0,(Calculator!E324))</f>
        <v>0</v>
      </c>
      <c r="G322" s="7">
        <f t="shared" si="36"/>
        <v>0</v>
      </c>
      <c r="H322" s="8">
        <f t="shared" si="37"/>
        <v>0</v>
      </c>
      <c r="I322" s="11">
        <f t="shared" si="38"/>
        <v>0</v>
      </c>
      <c r="J322" s="9">
        <f t="shared" si="34"/>
        <v>0</v>
      </c>
      <c r="K322" s="10">
        <f t="shared" si="35"/>
        <v>0</v>
      </c>
      <c r="L322" s="3">
        <v>133</v>
      </c>
    </row>
    <row r="323" spans="2:12" ht="18" customHeight="1" thickBot="1" x14ac:dyDescent="0.3">
      <c r="B323" s="140"/>
      <c r="C323" s="145"/>
      <c r="D323" s="31">
        <f>IF((Calculator!C325)="",0,(Calculator!C325))</f>
        <v>0</v>
      </c>
      <c r="E323" s="32">
        <f>IF((Calculator!D325)="",0,(Calculator!D325))</f>
        <v>0</v>
      </c>
      <c r="F323" s="33">
        <f>IF((Calculator!E325)="",0,(Calculator!E325))</f>
        <v>0</v>
      </c>
      <c r="G323" s="7">
        <f t="shared" si="36"/>
        <v>0</v>
      </c>
      <c r="H323" s="8">
        <f t="shared" si="37"/>
        <v>0</v>
      </c>
      <c r="I323" s="11">
        <f t="shared" si="38"/>
        <v>0</v>
      </c>
      <c r="J323" s="9">
        <f t="shared" si="34"/>
        <v>0</v>
      </c>
      <c r="K323" s="10">
        <f t="shared" si="35"/>
        <v>0</v>
      </c>
      <c r="L323" s="3">
        <v>134</v>
      </c>
    </row>
    <row r="324" spans="2:12" ht="18" customHeight="1" thickBot="1" x14ac:dyDescent="0.3">
      <c r="B324" s="140"/>
      <c r="C324" s="145"/>
      <c r="D324" s="31">
        <f>IF((Calculator!C326)="",0,(Calculator!C326))</f>
        <v>0</v>
      </c>
      <c r="E324" s="32">
        <f>IF((Calculator!D326)="",0,(Calculator!D326))</f>
        <v>0</v>
      </c>
      <c r="F324" s="33">
        <f>IF((Calculator!E326)="",0,(Calculator!E326))</f>
        <v>0</v>
      </c>
      <c r="G324" s="7">
        <f t="shared" si="36"/>
        <v>0</v>
      </c>
      <c r="H324" s="8">
        <f t="shared" si="37"/>
        <v>0</v>
      </c>
      <c r="I324" s="11">
        <f t="shared" si="38"/>
        <v>0</v>
      </c>
      <c r="J324" s="9">
        <f t="shared" si="34"/>
        <v>0</v>
      </c>
      <c r="K324" s="10">
        <f t="shared" si="35"/>
        <v>0</v>
      </c>
      <c r="L324" s="3">
        <v>135</v>
      </c>
    </row>
    <row r="325" spans="2:12" ht="18" customHeight="1" thickBot="1" x14ac:dyDescent="0.3">
      <c r="B325" s="140"/>
      <c r="C325" s="145"/>
      <c r="D325" s="31">
        <f>IF((Calculator!C327)="",0,(Calculator!C327))</f>
        <v>0</v>
      </c>
      <c r="E325" s="32">
        <f>IF((Calculator!D327)="",0,(Calculator!D327))</f>
        <v>0</v>
      </c>
      <c r="F325" s="33">
        <f>IF((Calculator!E327)="",0,(Calculator!E327))</f>
        <v>0</v>
      </c>
      <c r="G325" s="7">
        <f t="shared" si="36"/>
        <v>0</v>
      </c>
      <c r="H325" s="8">
        <f t="shared" si="37"/>
        <v>0</v>
      </c>
      <c r="I325" s="11">
        <f t="shared" si="38"/>
        <v>0</v>
      </c>
      <c r="J325" s="9">
        <f t="shared" si="34"/>
        <v>0</v>
      </c>
      <c r="K325" s="10">
        <f t="shared" si="35"/>
        <v>0</v>
      </c>
      <c r="L325" s="3">
        <v>136</v>
      </c>
    </row>
    <row r="326" spans="2:12" ht="18" customHeight="1" thickBot="1" x14ac:dyDescent="0.3">
      <c r="B326" s="140"/>
      <c r="C326" s="145"/>
      <c r="D326" s="31">
        <f>IF((Calculator!C328)="",0,(Calculator!C328))</f>
        <v>0</v>
      </c>
      <c r="E326" s="32">
        <f>IF((Calculator!D328)="",0,(Calculator!D328))</f>
        <v>0</v>
      </c>
      <c r="F326" s="33">
        <f>IF((Calculator!E328)="",0,(Calculator!E328))</f>
        <v>0</v>
      </c>
      <c r="G326" s="7">
        <f t="shared" si="36"/>
        <v>0</v>
      </c>
      <c r="H326" s="8">
        <f t="shared" si="37"/>
        <v>0</v>
      </c>
      <c r="I326" s="11">
        <f t="shared" si="38"/>
        <v>0</v>
      </c>
      <c r="J326" s="9">
        <f t="shared" si="34"/>
        <v>0</v>
      </c>
      <c r="K326" s="10">
        <f t="shared" si="35"/>
        <v>0</v>
      </c>
      <c r="L326" s="3">
        <v>137</v>
      </c>
    </row>
    <row r="327" spans="2:12" ht="18" customHeight="1" thickBot="1" x14ac:dyDescent="0.3">
      <c r="B327" s="140"/>
      <c r="C327" s="145"/>
      <c r="D327" s="31">
        <f>IF((Calculator!C329)="",0,(Calculator!C329))</f>
        <v>0</v>
      </c>
      <c r="E327" s="32">
        <f>IF((Calculator!D329)="",0,(Calculator!D329))</f>
        <v>0</v>
      </c>
      <c r="F327" s="33">
        <f>IF((Calculator!E329)="",0,(Calculator!E329))</f>
        <v>0</v>
      </c>
      <c r="G327" s="7">
        <f t="shared" si="36"/>
        <v>0</v>
      </c>
      <c r="H327" s="8">
        <f t="shared" si="37"/>
        <v>0</v>
      </c>
      <c r="I327" s="11">
        <f t="shared" si="38"/>
        <v>0</v>
      </c>
      <c r="J327" s="9">
        <f t="shared" si="34"/>
        <v>0</v>
      </c>
      <c r="K327" s="10">
        <f t="shared" si="35"/>
        <v>0</v>
      </c>
      <c r="L327" s="3">
        <v>138</v>
      </c>
    </row>
    <row r="328" spans="2:12" ht="18" customHeight="1" thickBot="1" x14ac:dyDescent="0.3">
      <c r="B328" s="140"/>
      <c r="C328" s="145"/>
      <c r="D328" s="31">
        <f>IF((Calculator!C330)="",0,(Calculator!C330))</f>
        <v>0</v>
      </c>
      <c r="E328" s="32">
        <f>IF((Calculator!D330)="",0,(Calculator!D330))</f>
        <v>0</v>
      </c>
      <c r="F328" s="33">
        <f>IF((Calculator!E330)="",0,(Calculator!E330))</f>
        <v>0</v>
      </c>
      <c r="G328" s="7">
        <f t="shared" si="36"/>
        <v>0</v>
      </c>
      <c r="H328" s="8">
        <f t="shared" si="37"/>
        <v>0</v>
      </c>
      <c r="I328" s="11">
        <f t="shared" si="38"/>
        <v>0</v>
      </c>
      <c r="J328" s="9">
        <f t="shared" si="34"/>
        <v>0</v>
      </c>
      <c r="K328" s="10">
        <f t="shared" si="35"/>
        <v>0</v>
      </c>
      <c r="L328" s="3">
        <v>139</v>
      </c>
    </row>
    <row r="329" spans="2:12" ht="18" customHeight="1" thickBot="1" x14ac:dyDescent="0.3">
      <c r="B329" s="140"/>
      <c r="C329" s="145"/>
      <c r="D329" s="31">
        <f>IF((Calculator!C331)="",0,(Calculator!C331))</f>
        <v>0</v>
      </c>
      <c r="E329" s="32">
        <f>IF((Calculator!D331)="",0,(Calculator!D331))</f>
        <v>0</v>
      </c>
      <c r="F329" s="33">
        <f>IF((Calculator!E331)="",0,(Calculator!E331))</f>
        <v>0</v>
      </c>
      <c r="G329" s="7">
        <f t="shared" si="36"/>
        <v>0</v>
      </c>
      <c r="H329" s="8">
        <f t="shared" si="37"/>
        <v>0</v>
      </c>
      <c r="I329" s="11">
        <f t="shared" si="38"/>
        <v>0</v>
      </c>
      <c r="J329" s="9">
        <f t="shared" si="34"/>
        <v>0</v>
      </c>
      <c r="K329" s="10">
        <f t="shared" si="35"/>
        <v>0</v>
      </c>
      <c r="L329" s="3">
        <v>140</v>
      </c>
    </row>
    <row r="330" spans="2:12" ht="18" customHeight="1" thickBot="1" x14ac:dyDescent="0.3">
      <c r="B330" s="140"/>
      <c r="C330" s="145"/>
      <c r="D330" s="31">
        <f>IF((Calculator!C332)="",0,(Calculator!C332))</f>
        <v>0</v>
      </c>
      <c r="E330" s="32">
        <f>IF((Calculator!D332)="",0,(Calculator!D332))</f>
        <v>0</v>
      </c>
      <c r="F330" s="33">
        <f>IF((Calculator!E332)="",0,(Calculator!E332))</f>
        <v>0</v>
      </c>
      <c r="G330" s="7">
        <f t="shared" si="36"/>
        <v>0</v>
      </c>
      <c r="H330" s="8">
        <f t="shared" si="37"/>
        <v>0</v>
      </c>
      <c r="I330" s="11">
        <f t="shared" si="38"/>
        <v>0</v>
      </c>
      <c r="J330" s="9">
        <f t="shared" si="34"/>
        <v>0</v>
      </c>
      <c r="K330" s="10">
        <f t="shared" si="35"/>
        <v>0</v>
      </c>
      <c r="L330" s="3">
        <v>141</v>
      </c>
    </row>
    <row r="331" spans="2:12" ht="18" customHeight="1" thickBot="1" x14ac:dyDescent="0.3">
      <c r="B331" s="140"/>
      <c r="C331" s="145"/>
      <c r="D331" s="31">
        <f>IF((Calculator!C333)="",0,(Calculator!C333))</f>
        <v>0</v>
      </c>
      <c r="E331" s="32">
        <f>IF((Calculator!D333)="",0,(Calculator!D333))</f>
        <v>0</v>
      </c>
      <c r="F331" s="33">
        <f>IF((Calculator!E333)="",0,(Calculator!E333))</f>
        <v>0</v>
      </c>
      <c r="G331" s="7">
        <f t="shared" si="36"/>
        <v>0</v>
      </c>
      <c r="H331" s="8">
        <f t="shared" si="37"/>
        <v>0</v>
      </c>
      <c r="I331" s="11">
        <f t="shared" si="38"/>
        <v>0</v>
      </c>
      <c r="J331" s="9">
        <f t="shared" si="34"/>
        <v>0</v>
      </c>
      <c r="K331" s="10">
        <f t="shared" si="35"/>
        <v>0</v>
      </c>
      <c r="L331" s="3">
        <v>142</v>
      </c>
    </row>
    <row r="332" spans="2:12" ht="18" customHeight="1" thickBot="1" x14ac:dyDescent="0.3">
      <c r="B332" s="140"/>
      <c r="C332" s="145"/>
      <c r="D332" s="31">
        <f>IF((Calculator!C334)="",0,(Calculator!C334))</f>
        <v>0</v>
      </c>
      <c r="E332" s="32">
        <f>IF((Calculator!D334)="",0,(Calculator!D334))</f>
        <v>0</v>
      </c>
      <c r="F332" s="33">
        <f>IF((Calculator!E334)="",0,(Calculator!E334))</f>
        <v>0</v>
      </c>
      <c r="G332" s="7">
        <f t="shared" si="36"/>
        <v>0</v>
      </c>
      <c r="H332" s="8">
        <f t="shared" si="37"/>
        <v>0</v>
      </c>
      <c r="I332" s="11">
        <f t="shared" si="38"/>
        <v>0</v>
      </c>
      <c r="J332" s="9">
        <f t="shared" si="34"/>
        <v>0</v>
      </c>
      <c r="K332" s="10">
        <f t="shared" si="35"/>
        <v>0</v>
      </c>
      <c r="L332" s="3">
        <v>143</v>
      </c>
    </row>
    <row r="333" spans="2:12" ht="18" customHeight="1" thickBot="1" x14ac:dyDescent="0.3">
      <c r="B333" s="140"/>
      <c r="C333" s="145"/>
      <c r="D333" s="31">
        <f>IF((Calculator!C335)="",0,(Calculator!C335))</f>
        <v>0</v>
      </c>
      <c r="E333" s="32">
        <f>IF((Calculator!D335)="",0,(Calculator!D335))</f>
        <v>0</v>
      </c>
      <c r="F333" s="33">
        <f>IF((Calculator!E335)="",0,(Calculator!E335))</f>
        <v>0</v>
      </c>
      <c r="G333" s="7">
        <f t="shared" si="36"/>
        <v>0</v>
      </c>
      <c r="H333" s="8">
        <f t="shared" si="37"/>
        <v>0</v>
      </c>
      <c r="I333" s="11">
        <f t="shared" si="38"/>
        <v>0</v>
      </c>
      <c r="J333" s="9">
        <f t="shared" si="34"/>
        <v>0</v>
      </c>
      <c r="K333" s="10">
        <f t="shared" si="35"/>
        <v>0</v>
      </c>
      <c r="L333" s="3">
        <v>144</v>
      </c>
    </row>
    <row r="334" spans="2:12" ht="18" customHeight="1" thickBot="1" x14ac:dyDescent="0.3">
      <c r="B334" s="140"/>
      <c r="C334" s="145"/>
      <c r="D334" s="31">
        <f>IF((Calculator!C336)="",0,(Calculator!C336))</f>
        <v>0</v>
      </c>
      <c r="E334" s="32">
        <f>IF((Calculator!D336)="",0,(Calculator!D336))</f>
        <v>0</v>
      </c>
      <c r="F334" s="33">
        <f>IF((Calculator!E336)="",0,(Calculator!E336))</f>
        <v>0</v>
      </c>
      <c r="G334" s="7">
        <f t="shared" si="36"/>
        <v>0</v>
      </c>
      <c r="H334" s="8">
        <f t="shared" si="37"/>
        <v>0</v>
      </c>
      <c r="I334" s="11">
        <f t="shared" si="38"/>
        <v>0</v>
      </c>
      <c r="J334" s="9">
        <f t="shared" si="34"/>
        <v>0</v>
      </c>
      <c r="K334" s="10">
        <f t="shared" si="35"/>
        <v>0</v>
      </c>
      <c r="L334" s="3">
        <v>145</v>
      </c>
    </row>
    <row r="335" spans="2:12" ht="18" customHeight="1" thickBot="1" x14ac:dyDescent="0.3">
      <c r="B335" s="140"/>
      <c r="C335" s="145"/>
      <c r="D335" s="31">
        <f>IF((Calculator!C337)="",0,(Calculator!C337))</f>
        <v>0</v>
      </c>
      <c r="E335" s="32">
        <f>IF((Calculator!D337)="",0,(Calculator!D337))</f>
        <v>0</v>
      </c>
      <c r="F335" s="33">
        <f>IF((Calculator!E337)="",0,(Calculator!E337))</f>
        <v>0</v>
      </c>
      <c r="G335" s="7">
        <f t="shared" si="36"/>
        <v>0</v>
      </c>
      <c r="H335" s="8">
        <f t="shared" si="37"/>
        <v>0</v>
      </c>
      <c r="I335" s="11">
        <f t="shared" si="38"/>
        <v>0</v>
      </c>
      <c r="J335" s="9">
        <f t="shared" si="34"/>
        <v>0</v>
      </c>
      <c r="K335" s="10">
        <f t="shared" si="35"/>
        <v>0</v>
      </c>
      <c r="L335" s="3">
        <v>146</v>
      </c>
    </row>
    <row r="336" spans="2:12" ht="18" customHeight="1" thickBot="1" x14ac:dyDescent="0.3">
      <c r="B336" s="140"/>
      <c r="C336" s="145"/>
      <c r="D336" s="31">
        <f>IF((Calculator!C338)="",0,(Calculator!C338))</f>
        <v>0</v>
      </c>
      <c r="E336" s="32">
        <f>IF((Calculator!D338)="",0,(Calculator!D338))</f>
        <v>0</v>
      </c>
      <c r="F336" s="33">
        <f>IF((Calculator!E338)="",0,(Calculator!E338))</f>
        <v>0</v>
      </c>
      <c r="G336" s="7">
        <f t="shared" si="36"/>
        <v>0</v>
      </c>
      <c r="H336" s="8">
        <f t="shared" si="37"/>
        <v>0</v>
      </c>
      <c r="I336" s="11">
        <f t="shared" si="38"/>
        <v>0</v>
      </c>
      <c r="J336" s="9">
        <f t="shared" si="34"/>
        <v>0</v>
      </c>
      <c r="K336" s="10">
        <f t="shared" si="35"/>
        <v>0</v>
      </c>
      <c r="L336" s="3">
        <v>147</v>
      </c>
    </row>
    <row r="337" spans="2:12" ht="18" customHeight="1" thickBot="1" x14ac:dyDescent="0.3">
      <c r="B337" s="140"/>
      <c r="C337" s="145"/>
      <c r="D337" s="31">
        <f>IF((Calculator!C339)="",0,(Calculator!C339))</f>
        <v>0</v>
      </c>
      <c r="E337" s="32">
        <f>IF((Calculator!D339)="",0,(Calculator!D339))</f>
        <v>0</v>
      </c>
      <c r="F337" s="33">
        <f>IF((Calculator!E339)="",0,(Calculator!E339))</f>
        <v>0</v>
      </c>
      <c r="G337" s="7">
        <f t="shared" si="36"/>
        <v>0</v>
      </c>
      <c r="H337" s="8">
        <f t="shared" si="37"/>
        <v>0</v>
      </c>
      <c r="I337" s="11">
        <f t="shared" si="38"/>
        <v>0</v>
      </c>
      <c r="J337" s="9">
        <f t="shared" si="34"/>
        <v>0</v>
      </c>
      <c r="K337" s="10">
        <f t="shared" si="35"/>
        <v>0</v>
      </c>
      <c r="L337" s="3">
        <v>148</v>
      </c>
    </row>
    <row r="338" spans="2:12" ht="18" customHeight="1" thickBot="1" x14ac:dyDescent="0.3">
      <c r="B338" s="140"/>
      <c r="C338" s="145"/>
      <c r="D338" s="31">
        <f>IF((Calculator!C340)="",0,(Calculator!C340))</f>
        <v>0</v>
      </c>
      <c r="E338" s="32">
        <f>IF((Calculator!D340)="",0,(Calculator!D340))</f>
        <v>0</v>
      </c>
      <c r="F338" s="33">
        <f>IF((Calculator!E340)="",0,(Calculator!E340))</f>
        <v>0</v>
      </c>
      <c r="G338" s="7">
        <f t="shared" si="36"/>
        <v>0</v>
      </c>
      <c r="H338" s="8">
        <f t="shared" si="37"/>
        <v>0</v>
      </c>
      <c r="I338" s="11">
        <f t="shared" si="38"/>
        <v>0</v>
      </c>
      <c r="J338" s="9">
        <f t="shared" si="34"/>
        <v>0</v>
      </c>
      <c r="K338" s="10">
        <f t="shared" si="35"/>
        <v>0</v>
      </c>
      <c r="L338" s="3">
        <v>149</v>
      </c>
    </row>
    <row r="339" spans="2:12" ht="18" customHeight="1" thickBot="1" x14ac:dyDescent="0.3">
      <c r="B339" s="140"/>
      <c r="C339" s="145"/>
      <c r="D339" s="31">
        <f>IF((Calculator!C341)="",0,(Calculator!C341))</f>
        <v>0</v>
      </c>
      <c r="E339" s="32">
        <f>IF((Calculator!D341)="",0,(Calculator!D341))</f>
        <v>0</v>
      </c>
      <c r="F339" s="33">
        <f>IF((Calculator!E341)="",0,(Calculator!E341))</f>
        <v>0</v>
      </c>
      <c r="G339" s="7">
        <f t="shared" si="36"/>
        <v>0</v>
      </c>
      <c r="H339" s="8">
        <f t="shared" si="37"/>
        <v>0</v>
      </c>
      <c r="I339" s="11">
        <f t="shared" si="38"/>
        <v>0</v>
      </c>
      <c r="J339" s="9">
        <f t="shared" si="34"/>
        <v>0</v>
      </c>
      <c r="K339" s="10">
        <f t="shared" si="35"/>
        <v>0</v>
      </c>
      <c r="L339" s="3">
        <v>150</v>
      </c>
    </row>
    <row r="340" spans="2:12" ht="18" customHeight="1" thickBot="1" x14ac:dyDescent="0.3">
      <c r="B340" s="140"/>
      <c r="C340" s="145"/>
      <c r="D340" s="31">
        <f>IF((Calculator!C342)="",0,(Calculator!C342))</f>
        <v>0</v>
      </c>
      <c r="E340" s="32">
        <f>IF((Calculator!D342)="",0,(Calculator!D342))</f>
        <v>0</v>
      </c>
      <c r="F340" s="33">
        <f>IF((Calculator!E342)="",0,(Calculator!E342))</f>
        <v>0</v>
      </c>
      <c r="G340" s="7">
        <f t="shared" si="36"/>
        <v>0</v>
      </c>
      <c r="H340" s="8">
        <f t="shared" si="37"/>
        <v>0</v>
      </c>
      <c r="I340" s="11">
        <f t="shared" si="38"/>
        <v>0</v>
      </c>
      <c r="J340" s="9">
        <f t="shared" si="34"/>
        <v>0</v>
      </c>
      <c r="K340" s="10">
        <f t="shared" si="35"/>
        <v>0</v>
      </c>
      <c r="L340" s="3">
        <v>151</v>
      </c>
    </row>
    <row r="341" spans="2:12" ht="18" customHeight="1" thickBot="1" x14ac:dyDescent="0.3">
      <c r="B341" s="140"/>
      <c r="C341" s="145"/>
      <c r="D341" s="31">
        <f>IF((Calculator!C343)="",0,(Calculator!C343))</f>
        <v>0</v>
      </c>
      <c r="E341" s="32">
        <f>IF((Calculator!D343)="",0,(Calculator!D343))</f>
        <v>0</v>
      </c>
      <c r="F341" s="33">
        <f>IF((Calculator!E343)="",0,(Calculator!E343))</f>
        <v>0</v>
      </c>
      <c r="G341" s="7">
        <f t="shared" si="36"/>
        <v>0</v>
      </c>
      <c r="H341" s="8">
        <f t="shared" si="37"/>
        <v>0</v>
      </c>
      <c r="I341" s="11">
        <f t="shared" si="38"/>
        <v>0</v>
      </c>
      <c r="J341" s="9">
        <f t="shared" si="34"/>
        <v>0</v>
      </c>
      <c r="K341" s="10">
        <f t="shared" si="35"/>
        <v>0</v>
      </c>
      <c r="L341" s="3">
        <v>152</v>
      </c>
    </row>
    <row r="342" spans="2:12" ht="18" customHeight="1" thickBot="1" x14ac:dyDescent="0.3">
      <c r="B342" s="140"/>
      <c r="C342" s="145"/>
      <c r="D342" s="31">
        <f>IF((Calculator!C344)="",0,(Calculator!C344))</f>
        <v>0</v>
      </c>
      <c r="E342" s="32">
        <f>IF((Calculator!D344)="",0,(Calculator!D344))</f>
        <v>0</v>
      </c>
      <c r="F342" s="33">
        <f>IF((Calculator!E344)="",0,(Calculator!E344))</f>
        <v>0</v>
      </c>
      <c r="G342" s="7">
        <f t="shared" si="36"/>
        <v>0</v>
      </c>
      <c r="H342" s="8">
        <f t="shared" si="37"/>
        <v>0</v>
      </c>
      <c r="I342" s="11">
        <f t="shared" si="38"/>
        <v>0</v>
      </c>
      <c r="J342" s="9">
        <f t="shared" si="34"/>
        <v>0</v>
      </c>
      <c r="K342" s="10">
        <f t="shared" si="35"/>
        <v>0</v>
      </c>
      <c r="L342" s="3">
        <v>153</v>
      </c>
    </row>
    <row r="343" spans="2:12" ht="18" customHeight="1" thickBot="1" x14ac:dyDescent="0.3">
      <c r="B343" s="140"/>
      <c r="C343" s="145"/>
      <c r="D343" s="31">
        <f>IF((Calculator!C345)="",0,(Calculator!C345))</f>
        <v>0</v>
      </c>
      <c r="E343" s="32">
        <f>IF((Calculator!D345)="",0,(Calculator!D345))</f>
        <v>0</v>
      </c>
      <c r="F343" s="33">
        <f>IF((Calculator!E345)="",0,(Calculator!E345))</f>
        <v>0</v>
      </c>
      <c r="G343" s="7">
        <f t="shared" si="36"/>
        <v>0</v>
      </c>
      <c r="H343" s="8">
        <f t="shared" si="37"/>
        <v>0</v>
      </c>
      <c r="I343" s="11">
        <f t="shared" si="38"/>
        <v>0</v>
      </c>
      <c r="J343" s="9">
        <f t="shared" si="34"/>
        <v>0</v>
      </c>
      <c r="K343" s="10">
        <f t="shared" si="35"/>
        <v>0</v>
      </c>
      <c r="L343" s="3">
        <v>154</v>
      </c>
    </row>
    <row r="344" spans="2:12" ht="18" customHeight="1" thickBot="1" x14ac:dyDescent="0.3">
      <c r="B344" s="140"/>
      <c r="C344" s="145"/>
      <c r="D344" s="31">
        <f>IF((Calculator!C346)="",0,(Calculator!C346))</f>
        <v>0</v>
      </c>
      <c r="E344" s="32">
        <f>IF((Calculator!D346)="",0,(Calculator!D346))</f>
        <v>0</v>
      </c>
      <c r="F344" s="33">
        <f>IF((Calculator!E346)="",0,(Calculator!E346))</f>
        <v>0</v>
      </c>
      <c r="G344" s="7">
        <f t="shared" si="36"/>
        <v>0</v>
      </c>
      <c r="H344" s="8">
        <f t="shared" si="37"/>
        <v>0</v>
      </c>
      <c r="I344" s="11">
        <f t="shared" si="38"/>
        <v>0</v>
      </c>
      <c r="J344" s="9">
        <f t="shared" si="34"/>
        <v>0</v>
      </c>
      <c r="K344" s="10">
        <f t="shared" si="35"/>
        <v>0</v>
      </c>
      <c r="L344" s="3">
        <v>155</v>
      </c>
    </row>
    <row r="345" spans="2:12" ht="18" customHeight="1" thickBot="1" x14ac:dyDescent="0.3">
      <c r="B345" s="140"/>
      <c r="C345" s="145"/>
      <c r="D345" s="31">
        <f>IF((Calculator!C347)="",0,(Calculator!C347))</f>
        <v>0</v>
      </c>
      <c r="E345" s="32">
        <f>IF((Calculator!D347)="",0,(Calculator!D347))</f>
        <v>0</v>
      </c>
      <c r="F345" s="33">
        <f>IF((Calculator!E347)="",0,(Calculator!E347))</f>
        <v>0</v>
      </c>
      <c r="G345" s="7">
        <f t="shared" si="36"/>
        <v>0</v>
      </c>
      <c r="H345" s="8">
        <f t="shared" si="37"/>
        <v>0</v>
      </c>
      <c r="I345" s="11">
        <f t="shared" si="38"/>
        <v>0</v>
      </c>
      <c r="J345" s="9">
        <f t="shared" si="34"/>
        <v>0</v>
      </c>
      <c r="K345" s="10">
        <f t="shared" si="35"/>
        <v>0</v>
      </c>
      <c r="L345" s="3">
        <v>156</v>
      </c>
    </row>
    <row r="346" spans="2:12" ht="18" customHeight="1" thickBot="1" x14ac:dyDescent="0.3">
      <c r="B346" s="140"/>
      <c r="C346" s="145"/>
      <c r="D346" s="31">
        <f>IF((Calculator!C348)="",0,(Calculator!C348))</f>
        <v>0</v>
      </c>
      <c r="E346" s="32">
        <f>IF((Calculator!D348)="",0,(Calculator!D348))</f>
        <v>0</v>
      </c>
      <c r="F346" s="33">
        <f>IF((Calculator!E348)="",0,(Calculator!E348))</f>
        <v>0</v>
      </c>
      <c r="G346" s="7">
        <f t="shared" si="36"/>
        <v>0</v>
      </c>
      <c r="H346" s="8">
        <f t="shared" si="37"/>
        <v>0</v>
      </c>
      <c r="I346" s="11">
        <f t="shared" si="38"/>
        <v>0</v>
      </c>
      <c r="J346" s="9">
        <f t="shared" si="34"/>
        <v>0</v>
      </c>
      <c r="K346" s="10">
        <f t="shared" si="35"/>
        <v>0</v>
      </c>
      <c r="L346" s="3">
        <v>157</v>
      </c>
    </row>
    <row r="347" spans="2:12" ht="18" customHeight="1" thickBot="1" x14ac:dyDescent="0.3">
      <c r="B347" s="140"/>
      <c r="C347" s="145"/>
      <c r="D347" s="31">
        <f>IF((Calculator!C349)="",0,(Calculator!C349))</f>
        <v>0</v>
      </c>
      <c r="E347" s="32">
        <f>IF((Calculator!D349)="",0,(Calculator!D349))</f>
        <v>0</v>
      </c>
      <c r="F347" s="33">
        <f>IF((Calculator!E349)="",0,(Calculator!E349))</f>
        <v>0</v>
      </c>
      <c r="G347" s="7">
        <f t="shared" si="36"/>
        <v>0</v>
      </c>
      <c r="H347" s="8">
        <f t="shared" si="37"/>
        <v>0</v>
      </c>
      <c r="I347" s="11">
        <f t="shared" si="38"/>
        <v>0</v>
      </c>
      <c r="J347" s="9">
        <f t="shared" si="34"/>
        <v>0</v>
      </c>
      <c r="K347" s="10">
        <f t="shared" si="35"/>
        <v>0</v>
      </c>
      <c r="L347" s="3">
        <v>158</v>
      </c>
    </row>
    <row r="348" spans="2:12" ht="18" customHeight="1" thickBot="1" x14ac:dyDescent="0.3">
      <c r="B348" s="140"/>
      <c r="C348" s="145"/>
      <c r="D348" s="31">
        <f>IF((Calculator!C350)="",0,(Calculator!C350))</f>
        <v>0</v>
      </c>
      <c r="E348" s="32">
        <f>IF((Calculator!D350)="",0,(Calculator!D350))</f>
        <v>0</v>
      </c>
      <c r="F348" s="33">
        <f>IF((Calculator!E350)="",0,(Calculator!E350))</f>
        <v>0</v>
      </c>
      <c r="G348" s="7">
        <f t="shared" si="36"/>
        <v>0</v>
      </c>
      <c r="H348" s="8">
        <f t="shared" si="37"/>
        <v>0</v>
      </c>
      <c r="I348" s="11">
        <f t="shared" si="38"/>
        <v>0</v>
      </c>
      <c r="J348" s="9">
        <f t="shared" si="34"/>
        <v>0</v>
      </c>
      <c r="K348" s="10">
        <f t="shared" si="35"/>
        <v>0</v>
      </c>
      <c r="L348" s="3">
        <v>159</v>
      </c>
    </row>
    <row r="349" spans="2:12" ht="18" customHeight="1" thickBot="1" x14ac:dyDescent="0.3">
      <c r="B349" s="140"/>
      <c r="C349" s="145"/>
      <c r="D349" s="31">
        <f>IF((Calculator!C351)="",0,(Calculator!C351))</f>
        <v>0</v>
      </c>
      <c r="E349" s="32">
        <f>IF((Calculator!D351)="",0,(Calculator!D351))</f>
        <v>0</v>
      </c>
      <c r="F349" s="33">
        <f>IF((Calculator!E351)="",0,(Calculator!E351))</f>
        <v>0</v>
      </c>
      <c r="G349" s="7">
        <f t="shared" si="36"/>
        <v>0</v>
      </c>
      <c r="H349" s="8">
        <f t="shared" si="37"/>
        <v>0</v>
      </c>
      <c r="I349" s="11">
        <f t="shared" si="38"/>
        <v>0</v>
      </c>
      <c r="J349" s="9">
        <f t="shared" si="34"/>
        <v>0</v>
      </c>
      <c r="K349" s="10">
        <f t="shared" si="35"/>
        <v>0</v>
      </c>
      <c r="L349" s="3">
        <v>160</v>
      </c>
    </row>
    <row r="350" spans="2:12" ht="18" customHeight="1" thickBot="1" x14ac:dyDescent="0.3">
      <c r="B350" s="140"/>
      <c r="C350" s="145"/>
      <c r="D350" s="31">
        <f>IF((Calculator!C352)="",0,(Calculator!C352))</f>
        <v>0</v>
      </c>
      <c r="E350" s="32">
        <f>IF((Calculator!D352)="",0,(Calculator!D352))</f>
        <v>0</v>
      </c>
      <c r="F350" s="33">
        <f>IF((Calculator!E352)="",0,(Calculator!E352))</f>
        <v>0</v>
      </c>
      <c r="G350" s="7">
        <f t="shared" si="36"/>
        <v>0</v>
      </c>
      <c r="H350" s="8">
        <f t="shared" si="37"/>
        <v>0</v>
      </c>
      <c r="I350" s="11">
        <f t="shared" si="38"/>
        <v>0</v>
      </c>
      <c r="J350" s="9">
        <f t="shared" si="34"/>
        <v>0</v>
      </c>
      <c r="K350" s="10">
        <f t="shared" si="35"/>
        <v>0</v>
      </c>
      <c r="L350" s="3">
        <v>161</v>
      </c>
    </row>
    <row r="351" spans="2:12" ht="18" customHeight="1" thickBot="1" x14ac:dyDescent="0.3">
      <c r="B351" s="140"/>
      <c r="C351" s="145"/>
      <c r="D351" s="31">
        <f>IF((Calculator!C353)="",0,(Calculator!C353))</f>
        <v>0</v>
      </c>
      <c r="E351" s="32">
        <f>IF((Calculator!D353)="",0,(Calculator!D353))</f>
        <v>0</v>
      </c>
      <c r="F351" s="33">
        <f>IF((Calculator!E353)="",0,(Calculator!E353))</f>
        <v>0</v>
      </c>
      <c r="G351" s="7">
        <f t="shared" si="36"/>
        <v>0</v>
      </c>
      <c r="H351" s="8">
        <f t="shared" si="37"/>
        <v>0</v>
      </c>
      <c r="I351" s="11">
        <f t="shared" si="38"/>
        <v>0</v>
      </c>
      <c r="J351" s="9">
        <f t="shared" si="34"/>
        <v>0</v>
      </c>
      <c r="K351" s="10">
        <f t="shared" si="35"/>
        <v>0</v>
      </c>
      <c r="L351" s="3">
        <v>162</v>
      </c>
    </row>
    <row r="352" spans="2:12" ht="18" customHeight="1" thickBot="1" x14ac:dyDescent="0.3">
      <c r="B352" s="140"/>
      <c r="C352" s="145"/>
      <c r="D352" s="31">
        <f>IF((Calculator!C354)="",0,(Calculator!C354))</f>
        <v>0</v>
      </c>
      <c r="E352" s="32">
        <f>IF((Calculator!D354)="",0,(Calculator!D354))</f>
        <v>0</v>
      </c>
      <c r="F352" s="33">
        <f>IF((Calculator!E354)="",0,(Calculator!E354))</f>
        <v>0</v>
      </c>
      <c r="G352" s="7">
        <f t="shared" si="36"/>
        <v>0</v>
      </c>
      <c r="H352" s="8">
        <f t="shared" si="37"/>
        <v>0</v>
      </c>
      <c r="I352" s="11">
        <f t="shared" si="38"/>
        <v>0</v>
      </c>
      <c r="J352" s="9">
        <f t="shared" si="34"/>
        <v>0</v>
      </c>
      <c r="K352" s="10">
        <f t="shared" si="35"/>
        <v>0</v>
      </c>
      <c r="L352" s="3">
        <v>163</v>
      </c>
    </row>
    <row r="353" spans="2:12" ht="18" customHeight="1" thickBot="1" x14ac:dyDescent="0.3">
      <c r="B353" s="140"/>
      <c r="C353" s="145"/>
      <c r="D353" s="31">
        <f>IF((Calculator!C355)="",0,(Calculator!C355))</f>
        <v>0</v>
      </c>
      <c r="E353" s="32">
        <f>IF((Calculator!D355)="",0,(Calculator!D355))</f>
        <v>0</v>
      </c>
      <c r="F353" s="33">
        <f>IF((Calculator!E355)="",0,(Calculator!E355))</f>
        <v>0</v>
      </c>
      <c r="G353" s="7">
        <f t="shared" si="36"/>
        <v>0</v>
      </c>
      <c r="H353" s="8">
        <f t="shared" si="37"/>
        <v>0</v>
      </c>
      <c r="I353" s="11">
        <f t="shared" si="38"/>
        <v>0</v>
      </c>
      <c r="J353" s="9">
        <f t="shared" si="34"/>
        <v>0</v>
      </c>
      <c r="K353" s="10">
        <f t="shared" si="35"/>
        <v>0</v>
      </c>
      <c r="L353" s="3">
        <v>164</v>
      </c>
    </row>
    <row r="354" spans="2:12" ht="18" customHeight="1" thickBot="1" x14ac:dyDescent="0.3">
      <c r="B354" s="140"/>
      <c r="C354" s="145"/>
      <c r="D354" s="31">
        <f>IF((Calculator!C356)="",0,(Calculator!C356))</f>
        <v>0</v>
      </c>
      <c r="E354" s="32">
        <f>IF((Calculator!D356)="",0,(Calculator!D356))</f>
        <v>0</v>
      </c>
      <c r="F354" s="33">
        <f>IF((Calculator!E356)="",0,(Calculator!E356))</f>
        <v>0</v>
      </c>
      <c r="G354" s="7">
        <f t="shared" si="36"/>
        <v>0</v>
      </c>
      <c r="H354" s="8">
        <f t="shared" si="37"/>
        <v>0</v>
      </c>
      <c r="I354" s="11">
        <f t="shared" si="38"/>
        <v>0</v>
      </c>
      <c r="J354" s="9">
        <f t="shared" si="34"/>
        <v>0</v>
      </c>
      <c r="K354" s="10">
        <f t="shared" si="35"/>
        <v>0</v>
      </c>
      <c r="L354" s="3">
        <v>165</v>
      </c>
    </row>
    <row r="355" spans="2:12" ht="18" customHeight="1" thickBot="1" x14ac:dyDescent="0.3">
      <c r="B355" s="140"/>
      <c r="C355" s="145"/>
      <c r="D355" s="31">
        <f>IF((Calculator!C357)="",0,(Calculator!C357))</f>
        <v>0</v>
      </c>
      <c r="E355" s="32">
        <f>IF((Calculator!D357)="",0,(Calculator!D357))</f>
        <v>0</v>
      </c>
      <c r="F355" s="33">
        <f>IF((Calculator!E357)="",0,(Calculator!E357))</f>
        <v>0</v>
      </c>
      <c r="G355" s="7">
        <f t="shared" si="36"/>
        <v>0</v>
      </c>
      <c r="H355" s="8">
        <f t="shared" si="37"/>
        <v>0</v>
      </c>
      <c r="I355" s="11">
        <f t="shared" si="38"/>
        <v>0</v>
      </c>
      <c r="J355" s="9">
        <f t="shared" si="34"/>
        <v>0</v>
      </c>
      <c r="K355" s="10">
        <f t="shared" si="35"/>
        <v>0</v>
      </c>
      <c r="L355" s="3">
        <v>166</v>
      </c>
    </row>
    <row r="356" spans="2:12" ht="18" customHeight="1" thickBot="1" x14ac:dyDescent="0.3">
      <c r="B356" s="140"/>
      <c r="C356" s="145"/>
      <c r="D356" s="31">
        <f>IF((Calculator!C358)="",0,(Calculator!C358))</f>
        <v>0</v>
      </c>
      <c r="E356" s="32">
        <f>IF((Calculator!D358)="",0,(Calculator!D358))</f>
        <v>0</v>
      </c>
      <c r="F356" s="33">
        <f>IF((Calculator!E358)="",0,(Calculator!E358))</f>
        <v>0</v>
      </c>
      <c r="G356" s="7">
        <f t="shared" si="36"/>
        <v>0</v>
      </c>
      <c r="H356" s="8">
        <f t="shared" si="37"/>
        <v>0</v>
      </c>
      <c r="I356" s="11">
        <f t="shared" si="38"/>
        <v>0</v>
      </c>
      <c r="J356" s="9">
        <f t="shared" si="34"/>
        <v>0</v>
      </c>
      <c r="K356" s="10">
        <f t="shared" si="35"/>
        <v>0</v>
      </c>
      <c r="L356" s="3">
        <v>167</v>
      </c>
    </row>
    <row r="357" spans="2:12" ht="18" customHeight="1" thickBot="1" x14ac:dyDescent="0.3">
      <c r="B357" s="140"/>
      <c r="C357" s="145"/>
      <c r="D357" s="31">
        <f>IF((Calculator!C359)="",0,(Calculator!C359))</f>
        <v>0</v>
      </c>
      <c r="E357" s="32">
        <f>IF((Calculator!D359)="",0,(Calculator!D359))</f>
        <v>0</v>
      </c>
      <c r="F357" s="33">
        <f>IF((Calculator!E359)="",0,(Calculator!E359))</f>
        <v>0</v>
      </c>
      <c r="G357" s="7">
        <f t="shared" si="36"/>
        <v>0</v>
      </c>
      <c r="H357" s="8">
        <f t="shared" si="37"/>
        <v>0</v>
      </c>
      <c r="I357" s="11">
        <f t="shared" si="38"/>
        <v>0</v>
      </c>
      <c r="J357" s="9">
        <f t="shared" si="34"/>
        <v>0</v>
      </c>
      <c r="K357" s="10">
        <f t="shared" si="35"/>
        <v>0</v>
      </c>
      <c r="L357" s="3">
        <v>168</v>
      </c>
    </row>
    <row r="358" spans="2:12" ht="18" customHeight="1" thickBot="1" x14ac:dyDescent="0.3">
      <c r="B358" s="140"/>
      <c r="C358" s="145"/>
      <c r="D358" s="31">
        <f>IF((Calculator!C360)="",0,(Calculator!C360))</f>
        <v>0</v>
      </c>
      <c r="E358" s="32">
        <f>IF((Calculator!D360)="",0,(Calculator!D360))</f>
        <v>0</v>
      </c>
      <c r="F358" s="33">
        <f>IF((Calculator!E360)="",0,(Calculator!E360))</f>
        <v>0</v>
      </c>
      <c r="G358" s="7">
        <f t="shared" si="36"/>
        <v>0</v>
      </c>
      <c r="H358" s="8">
        <f t="shared" si="37"/>
        <v>0</v>
      </c>
      <c r="I358" s="11">
        <f t="shared" si="38"/>
        <v>0</v>
      </c>
      <c r="J358" s="9">
        <f t="shared" si="34"/>
        <v>0</v>
      </c>
      <c r="K358" s="10">
        <f t="shared" si="35"/>
        <v>0</v>
      </c>
      <c r="L358" s="3">
        <v>169</v>
      </c>
    </row>
    <row r="359" spans="2:12" ht="18" customHeight="1" thickBot="1" x14ac:dyDescent="0.3">
      <c r="B359" s="140"/>
      <c r="C359" s="145"/>
      <c r="D359" s="31">
        <f>IF((Calculator!C361)="",0,(Calculator!C361))</f>
        <v>0</v>
      </c>
      <c r="E359" s="32">
        <f>IF((Calculator!D361)="",0,(Calculator!D361))</f>
        <v>0</v>
      </c>
      <c r="F359" s="33">
        <f>IF((Calculator!E361)="",0,(Calculator!E361))</f>
        <v>0</v>
      </c>
      <c r="G359" s="7">
        <f t="shared" si="36"/>
        <v>0</v>
      </c>
      <c r="H359" s="8">
        <f t="shared" si="37"/>
        <v>0</v>
      </c>
      <c r="I359" s="11">
        <f t="shared" si="38"/>
        <v>0</v>
      </c>
      <c r="J359" s="9">
        <f t="shared" si="34"/>
        <v>0</v>
      </c>
      <c r="K359" s="10">
        <f t="shared" si="35"/>
        <v>0</v>
      </c>
      <c r="L359" s="3">
        <v>170</v>
      </c>
    </row>
    <row r="360" spans="2:12" ht="18" customHeight="1" thickBot="1" x14ac:dyDescent="0.3">
      <c r="B360" s="140"/>
      <c r="C360" s="145"/>
      <c r="D360" s="31">
        <f>IF((Calculator!C362)="",0,(Calculator!C362))</f>
        <v>0</v>
      </c>
      <c r="E360" s="32">
        <f>IF((Calculator!D362)="",0,(Calculator!D362))</f>
        <v>0</v>
      </c>
      <c r="F360" s="33">
        <f>IF((Calculator!E362)="",0,(Calculator!E362))</f>
        <v>0</v>
      </c>
      <c r="G360" s="7">
        <f t="shared" si="36"/>
        <v>0</v>
      </c>
      <c r="H360" s="8">
        <f t="shared" si="37"/>
        <v>0</v>
      </c>
      <c r="I360" s="11">
        <f t="shared" si="38"/>
        <v>0</v>
      </c>
      <c r="J360" s="9">
        <f t="shared" si="34"/>
        <v>0</v>
      </c>
      <c r="K360" s="10">
        <f t="shared" si="35"/>
        <v>0</v>
      </c>
      <c r="L360" s="3">
        <v>171</v>
      </c>
    </row>
    <row r="361" spans="2:12" ht="18" customHeight="1" thickBot="1" x14ac:dyDescent="0.3">
      <c r="B361" s="140"/>
      <c r="C361" s="145"/>
      <c r="D361" s="31">
        <f>IF((Calculator!C363)="",0,(Calculator!C363))</f>
        <v>0</v>
      </c>
      <c r="E361" s="32">
        <f>IF((Calculator!D363)="",0,(Calculator!D363))</f>
        <v>0</v>
      </c>
      <c r="F361" s="33">
        <f>IF((Calculator!E363)="",0,(Calculator!E363))</f>
        <v>0</v>
      </c>
      <c r="G361" s="7">
        <f t="shared" si="36"/>
        <v>0</v>
      </c>
      <c r="H361" s="8">
        <f t="shared" si="37"/>
        <v>0</v>
      </c>
      <c r="I361" s="11">
        <f t="shared" si="38"/>
        <v>0</v>
      </c>
      <c r="J361" s="9">
        <f t="shared" si="34"/>
        <v>0</v>
      </c>
      <c r="K361" s="10">
        <f t="shared" si="35"/>
        <v>0</v>
      </c>
      <c r="L361" s="3">
        <v>172</v>
      </c>
    </row>
    <row r="362" spans="2:12" ht="18" customHeight="1" thickBot="1" x14ac:dyDescent="0.3">
      <c r="B362" s="140"/>
      <c r="C362" s="145"/>
      <c r="D362" s="31">
        <f>IF((Calculator!C364)="",0,(Calculator!C364))</f>
        <v>0</v>
      </c>
      <c r="E362" s="32">
        <f>IF((Calculator!D364)="",0,(Calculator!D364))</f>
        <v>0</v>
      </c>
      <c r="F362" s="33">
        <f>IF((Calculator!E364)="",0,(Calculator!E364))</f>
        <v>0</v>
      </c>
      <c r="G362" s="7">
        <f t="shared" si="36"/>
        <v>0</v>
      </c>
      <c r="H362" s="8">
        <f t="shared" si="37"/>
        <v>0</v>
      </c>
      <c r="I362" s="11">
        <f t="shared" si="38"/>
        <v>0</v>
      </c>
      <c r="J362" s="9">
        <f t="shared" si="34"/>
        <v>0</v>
      </c>
      <c r="K362" s="10">
        <f t="shared" si="35"/>
        <v>0</v>
      </c>
      <c r="L362" s="3">
        <v>173</v>
      </c>
    </row>
    <row r="363" spans="2:12" ht="18" customHeight="1" thickBot="1" x14ac:dyDescent="0.3">
      <c r="B363" s="140"/>
      <c r="C363" s="145"/>
      <c r="D363" s="31">
        <f>IF((Calculator!C365)="",0,(Calculator!C365))</f>
        <v>0</v>
      </c>
      <c r="E363" s="32">
        <f>IF((Calculator!D365)="",0,(Calculator!D365))</f>
        <v>0</v>
      </c>
      <c r="F363" s="33">
        <f>IF((Calculator!E365)="",0,(Calculator!E365))</f>
        <v>0</v>
      </c>
      <c r="G363" s="7">
        <f t="shared" si="36"/>
        <v>0</v>
      </c>
      <c r="H363" s="8">
        <f t="shared" si="37"/>
        <v>0</v>
      </c>
      <c r="I363" s="11">
        <f t="shared" si="38"/>
        <v>0</v>
      </c>
      <c r="J363" s="9">
        <f t="shared" ref="J363:J369" si="39">IF(F363=0,0,D363-D362)</f>
        <v>0</v>
      </c>
      <c r="K363" s="10">
        <f t="shared" ref="K363:K369" si="40">J363*I362</f>
        <v>0</v>
      </c>
      <c r="L363" s="3">
        <v>174</v>
      </c>
    </row>
    <row r="364" spans="2:12" ht="18" customHeight="1" thickBot="1" x14ac:dyDescent="0.3">
      <c r="B364" s="140"/>
      <c r="C364" s="145"/>
      <c r="D364" s="31">
        <f>IF((Calculator!C366)="",0,(Calculator!C366))</f>
        <v>0</v>
      </c>
      <c r="E364" s="32">
        <f>IF((Calculator!D366)="",0,(Calculator!D366))</f>
        <v>0</v>
      </c>
      <c r="F364" s="33">
        <f>IF((Calculator!E366)="",0,(Calculator!E366))</f>
        <v>0</v>
      </c>
      <c r="G364" s="7">
        <f t="shared" si="36"/>
        <v>0</v>
      </c>
      <c r="H364" s="8">
        <f t="shared" si="37"/>
        <v>0</v>
      </c>
      <c r="I364" s="11">
        <f t="shared" si="38"/>
        <v>0</v>
      </c>
      <c r="J364" s="9">
        <f t="shared" si="39"/>
        <v>0</v>
      </c>
      <c r="K364" s="10">
        <f t="shared" si="40"/>
        <v>0</v>
      </c>
      <c r="L364" s="3">
        <v>175</v>
      </c>
    </row>
    <row r="365" spans="2:12" ht="18" customHeight="1" thickBot="1" x14ac:dyDescent="0.3">
      <c r="B365" s="140"/>
      <c r="C365" s="145"/>
      <c r="D365" s="31">
        <f>IF((Calculator!C367)="",0,(Calculator!C367))</f>
        <v>0</v>
      </c>
      <c r="E365" s="32">
        <f>IF((Calculator!D367)="",0,(Calculator!D367))</f>
        <v>0</v>
      </c>
      <c r="F365" s="33">
        <f>IF((Calculator!E367)="",0,(Calculator!E367))</f>
        <v>0</v>
      </c>
      <c r="G365" s="7">
        <f t="shared" si="36"/>
        <v>0</v>
      </c>
      <c r="H365" s="8">
        <f t="shared" si="37"/>
        <v>0</v>
      </c>
      <c r="I365" s="11">
        <f t="shared" si="38"/>
        <v>0</v>
      </c>
      <c r="J365" s="9">
        <f t="shared" si="39"/>
        <v>0</v>
      </c>
      <c r="K365" s="10">
        <f t="shared" si="40"/>
        <v>0</v>
      </c>
      <c r="L365" s="3">
        <v>176</v>
      </c>
    </row>
    <row r="366" spans="2:12" ht="18" customHeight="1" thickBot="1" x14ac:dyDescent="0.3">
      <c r="B366" s="140"/>
      <c r="C366" s="145"/>
      <c r="D366" s="31">
        <f>IF((Calculator!C368)="",0,(Calculator!C368))</f>
        <v>0</v>
      </c>
      <c r="E366" s="32">
        <f>IF((Calculator!D368)="",0,(Calculator!D368))</f>
        <v>0</v>
      </c>
      <c r="F366" s="33">
        <f>IF((Calculator!E368)="",0,(Calculator!E368))</f>
        <v>0</v>
      </c>
      <c r="G366" s="7">
        <f t="shared" si="36"/>
        <v>0</v>
      </c>
      <c r="H366" s="8">
        <f t="shared" si="37"/>
        <v>0</v>
      </c>
      <c r="I366" s="11">
        <f t="shared" si="38"/>
        <v>0</v>
      </c>
      <c r="J366" s="9">
        <f t="shared" si="39"/>
        <v>0</v>
      </c>
      <c r="K366" s="10">
        <f t="shared" si="40"/>
        <v>0</v>
      </c>
      <c r="L366" s="3">
        <v>177</v>
      </c>
    </row>
    <row r="367" spans="2:12" ht="18" customHeight="1" thickBot="1" x14ac:dyDescent="0.3">
      <c r="B367" s="140"/>
      <c r="C367" s="145"/>
      <c r="D367" s="31">
        <f>IF((Calculator!C369)="",0,(Calculator!C369))</f>
        <v>0</v>
      </c>
      <c r="E367" s="32">
        <f>IF((Calculator!D369)="",0,(Calculator!D369))</f>
        <v>0</v>
      </c>
      <c r="F367" s="33">
        <f>IF((Calculator!E369)="",0,(Calculator!E369))</f>
        <v>0</v>
      </c>
      <c r="G367" s="7">
        <f t="shared" si="36"/>
        <v>0</v>
      </c>
      <c r="H367" s="8">
        <f t="shared" si="37"/>
        <v>0</v>
      </c>
      <c r="I367" s="11">
        <f t="shared" si="38"/>
        <v>0</v>
      </c>
      <c r="J367" s="9">
        <f t="shared" si="39"/>
        <v>0</v>
      </c>
      <c r="K367" s="10">
        <f t="shared" si="40"/>
        <v>0</v>
      </c>
      <c r="L367" s="3">
        <v>178</v>
      </c>
    </row>
    <row r="368" spans="2:12" ht="18" customHeight="1" thickBot="1" x14ac:dyDescent="0.3">
      <c r="B368" s="140"/>
      <c r="C368" s="145"/>
      <c r="D368" s="31">
        <f>IF((Calculator!C370)="",0,(Calculator!C370))</f>
        <v>0</v>
      </c>
      <c r="E368" s="32">
        <f>IF((Calculator!D370)="",0,(Calculator!D370))</f>
        <v>0</v>
      </c>
      <c r="F368" s="33">
        <f>IF((Calculator!E370)="",0,(Calculator!E370))</f>
        <v>0</v>
      </c>
      <c r="G368" s="7">
        <f t="shared" si="36"/>
        <v>0</v>
      </c>
      <c r="H368" s="8">
        <f t="shared" si="37"/>
        <v>0</v>
      </c>
      <c r="I368" s="11">
        <f t="shared" si="38"/>
        <v>0</v>
      </c>
      <c r="J368" s="9">
        <f t="shared" si="39"/>
        <v>0</v>
      </c>
      <c r="K368" s="10">
        <f t="shared" si="40"/>
        <v>0</v>
      </c>
      <c r="L368" s="3">
        <v>179</v>
      </c>
    </row>
    <row r="369" spans="2:15" ht="18" customHeight="1" thickBot="1" x14ac:dyDescent="0.3">
      <c r="B369" s="140"/>
      <c r="C369" s="145"/>
      <c r="D369" s="31">
        <f>IF((Calculator!C371)="",0,(Calculator!C371))</f>
        <v>0</v>
      </c>
      <c r="E369" s="32">
        <f>IF((Calculator!D371)="",0,(Calculator!D371))</f>
        <v>0</v>
      </c>
      <c r="F369" s="33">
        <f>IF((Calculator!E371)="",0,(Calculator!E371))</f>
        <v>0</v>
      </c>
      <c r="G369" s="7">
        <f t="shared" si="36"/>
        <v>0</v>
      </c>
      <c r="H369" s="8">
        <f t="shared" si="37"/>
        <v>0</v>
      </c>
      <c r="I369" s="11">
        <f t="shared" si="38"/>
        <v>0</v>
      </c>
      <c r="J369" s="9">
        <f t="shared" si="39"/>
        <v>0</v>
      </c>
      <c r="K369" s="10">
        <f t="shared" si="40"/>
        <v>0</v>
      </c>
      <c r="L369" s="3">
        <v>180</v>
      </c>
    </row>
    <row r="370" spans="2:15" ht="18" customHeight="1" thickBot="1" x14ac:dyDescent="0.3">
      <c r="B370" s="140"/>
      <c r="C370" s="145"/>
      <c r="D370" s="31">
        <f>IF((Calculator!C372)="",0,(Calculator!C372))</f>
        <v>0</v>
      </c>
      <c r="E370" s="32">
        <f>IF((Calculator!D372)="",0,(Calculator!D372))</f>
        <v>0</v>
      </c>
      <c r="F370" s="33">
        <f>IF((Calculator!E372)="",0,(Calculator!E372))</f>
        <v>0</v>
      </c>
      <c r="G370" s="7">
        <f t="shared" si="36"/>
        <v>0</v>
      </c>
      <c r="H370" s="8">
        <f t="shared" si="37"/>
        <v>0</v>
      </c>
      <c r="I370" s="11">
        <f t="shared" si="38"/>
        <v>0</v>
      </c>
      <c r="J370" s="9">
        <f t="shared" ref="J370:J371" si="41">IF(F370=0,0,D370-D369)</f>
        <v>0</v>
      </c>
      <c r="K370" s="10">
        <f t="shared" ref="K370:K372" si="42">J370*I369</f>
        <v>0</v>
      </c>
      <c r="L370" s="3">
        <v>181</v>
      </c>
    </row>
    <row r="371" spans="2:15" ht="18" customHeight="1" thickBot="1" x14ac:dyDescent="0.3">
      <c r="B371" s="140"/>
      <c r="C371" s="145"/>
      <c r="D371" s="31">
        <f>IF((Calculator!C373)="",0,(Calculator!C373))</f>
        <v>0</v>
      </c>
      <c r="E371" s="32">
        <f>IF((Calculator!D373)="",0,(Calculator!D373))</f>
        <v>0</v>
      </c>
      <c r="F371" s="33">
        <f>IF((Calculator!E373)="",0,(Calculator!E373))</f>
        <v>0</v>
      </c>
      <c r="G371" s="7">
        <f t="shared" si="36"/>
        <v>0</v>
      </c>
      <c r="H371" s="8">
        <f t="shared" si="37"/>
        <v>0</v>
      </c>
      <c r="I371" s="11">
        <f t="shared" si="38"/>
        <v>0</v>
      </c>
      <c r="J371" s="9">
        <f t="shared" si="41"/>
        <v>0</v>
      </c>
      <c r="K371" s="10">
        <f t="shared" si="42"/>
        <v>0</v>
      </c>
      <c r="L371" s="3">
        <v>182</v>
      </c>
    </row>
    <row r="372" spans="2:15" ht="18" customHeight="1" thickBot="1" x14ac:dyDescent="0.3">
      <c r="B372" s="141"/>
      <c r="C372" s="146"/>
      <c r="D372" s="25">
        <f>EOMONTH(D189,6)</f>
        <v>45747</v>
      </c>
      <c r="E372" s="32"/>
      <c r="F372" s="33"/>
      <c r="G372" s="13">
        <f t="shared" ref="G372" si="43">G371+F372</f>
        <v>0</v>
      </c>
      <c r="H372" s="8">
        <f t="shared" si="37"/>
        <v>0</v>
      </c>
      <c r="I372" s="11">
        <f t="shared" si="38"/>
        <v>0</v>
      </c>
      <c r="J372" s="24">
        <f>IF(I371=0,0,D372-MAX(D189:D371))</f>
        <v>0</v>
      </c>
      <c r="K372" s="14">
        <f t="shared" si="42"/>
        <v>0</v>
      </c>
      <c r="L372" s="3">
        <v>183</v>
      </c>
    </row>
    <row r="373" spans="2:15" ht="9.75" customHeight="1" x14ac:dyDescent="0.25">
      <c r="N373" s="3"/>
      <c r="O373" s="3"/>
    </row>
    <row r="374" spans="2:15" ht="9" customHeight="1" x14ac:dyDescent="0.25">
      <c r="N374" s="3"/>
      <c r="O374" s="3"/>
    </row>
    <row r="375" spans="2:15" ht="9" customHeight="1" x14ac:dyDescent="0.25">
      <c r="N375" s="3"/>
      <c r="O375" s="3"/>
    </row>
    <row r="376" spans="2:15" ht="28.5" customHeight="1" x14ac:dyDescent="0.25">
      <c r="C376" s="15"/>
      <c r="N376" s="3"/>
      <c r="O376" s="3"/>
    </row>
    <row r="377" spans="2:15" ht="33.75" customHeight="1" x14ac:dyDescent="0.25">
      <c r="C377" s="16"/>
      <c r="D377" s="16"/>
      <c r="E377" s="16"/>
      <c r="F377" s="16"/>
      <c r="G377" s="16"/>
      <c r="H377" s="16"/>
      <c r="I377" s="16"/>
      <c r="J377" s="16"/>
      <c r="K377" s="16"/>
      <c r="L377" s="16"/>
      <c r="N377" s="3"/>
      <c r="O377" s="3"/>
    </row>
    <row r="378" spans="2:15" ht="32.25" customHeight="1" x14ac:dyDescent="0.25">
      <c r="C378" s="17"/>
      <c r="D378" s="17"/>
      <c r="E378" s="17"/>
      <c r="F378" s="17"/>
      <c r="G378" s="17"/>
      <c r="H378" s="17"/>
      <c r="I378" s="17"/>
      <c r="J378" s="17"/>
      <c r="K378" s="17"/>
      <c r="L378" s="17"/>
      <c r="N378" s="3"/>
      <c r="O378" s="3"/>
    </row>
    <row r="379" spans="2:15" ht="32.25" customHeight="1" x14ac:dyDescent="0.25">
      <c r="C379" s="16"/>
      <c r="D379" s="16"/>
      <c r="E379" s="16"/>
      <c r="F379" s="16"/>
      <c r="G379" s="16"/>
      <c r="H379" s="16"/>
      <c r="I379" s="16"/>
      <c r="J379" s="16"/>
      <c r="K379" s="16"/>
      <c r="L379" s="16"/>
      <c r="N379" s="3"/>
      <c r="O379" s="3"/>
    </row>
    <row r="380" spans="2:15" ht="32.25" customHeight="1" x14ac:dyDescent="0.25">
      <c r="C380" s="50"/>
      <c r="D380" s="50"/>
      <c r="E380" s="50"/>
      <c r="F380" s="50"/>
      <c r="G380" s="50"/>
      <c r="H380" s="50"/>
      <c r="I380" s="50"/>
      <c r="J380" s="50"/>
      <c r="K380" s="50"/>
      <c r="L380" s="50"/>
      <c r="N380" s="3"/>
      <c r="O380" s="3"/>
    </row>
    <row r="381" spans="2:15" ht="15" customHeight="1" x14ac:dyDescent="0.25">
      <c r="C381" s="50"/>
      <c r="D381" s="50"/>
      <c r="E381" s="50"/>
      <c r="F381" s="50"/>
      <c r="G381" s="50"/>
      <c r="H381" s="50"/>
      <c r="I381" s="50"/>
      <c r="J381" s="50"/>
      <c r="K381" s="50"/>
      <c r="L381" s="50"/>
      <c r="N381" s="3"/>
      <c r="O381" s="3"/>
    </row>
    <row r="382" spans="2:15" x14ac:dyDescent="0.25">
      <c r="E382" s="18"/>
      <c r="F382" s="18"/>
      <c r="G382" s="18"/>
      <c r="H382" s="19"/>
      <c r="J382" s="18"/>
      <c r="K382" s="18"/>
      <c r="L382" s="20"/>
      <c r="M382" s="50"/>
      <c r="N382" s="50"/>
      <c r="O382" s="50"/>
    </row>
    <row r="383" spans="2:15" x14ac:dyDescent="0.25">
      <c r="C383" s="21"/>
      <c r="E383" s="18"/>
      <c r="F383" s="18"/>
      <c r="G383" s="18"/>
      <c r="H383" s="19"/>
      <c r="J383" s="18"/>
      <c r="K383" s="18"/>
      <c r="L383" s="20"/>
      <c r="M383" s="50"/>
      <c r="N383" s="50"/>
      <c r="O383" s="50"/>
    </row>
    <row r="384" spans="2:15" ht="30.75" customHeight="1" x14ac:dyDescent="0.25">
      <c r="L384" s="20"/>
    </row>
    <row r="385" spans="10:15" ht="18" customHeight="1" x14ac:dyDescent="0.25">
      <c r="J385" s="18"/>
      <c r="K385" s="18"/>
      <c r="L385" s="20"/>
    </row>
    <row r="386" spans="10:15" ht="18" customHeight="1" x14ac:dyDescent="0.25">
      <c r="J386" s="18"/>
      <c r="K386" s="18"/>
      <c r="L386" s="20"/>
      <c r="N386" s="3"/>
      <c r="O386" s="3"/>
    </row>
    <row r="387" spans="10:15" ht="18" customHeight="1" x14ac:dyDescent="0.25">
      <c r="J387" s="18"/>
      <c r="K387" s="18"/>
      <c r="L387" s="20"/>
      <c r="N387" s="3"/>
      <c r="O387" s="3"/>
    </row>
    <row r="388" spans="10:15" ht="18" customHeight="1" x14ac:dyDescent="0.25">
      <c r="K388" s="22"/>
      <c r="L388" s="20"/>
      <c r="N388" s="3"/>
      <c r="O388" s="3"/>
    </row>
    <row r="389" spans="10:15" x14ac:dyDescent="0.25">
      <c r="N389" s="3"/>
      <c r="O389" s="3"/>
    </row>
    <row r="390" spans="10:15" x14ac:dyDescent="0.25">
      <c r="N390" s="3"/>
      <c r="O390" s="3"/>
    </row>
    <row r="391" spans="10:15" x14ac:dyDescent="0.25">
      <c r="N391" s="3"/>
      <c r="O391" s="3"/>
    </row>
    <row r="392" spans="10:15" x14ac:dyDescent="0.25">
      <c r="N392" s="3"/>
      <c r="O392" s="3"/>
    </row>
    <row r="393" spans="10:15" x14ac:dyDescent="0.25">
      <c r="N393" s="3"/>
      <c r="O393" s="3"/>
    </row>
    <row r="394" spans="10:15" x14ac:dyDescent="0.25">
      <c r="N394" s="3"/>
      <c r="O394" s="3"/>
    </row>
    <row r="395" spans="10:15" x14ac:dyDescent="0.25">
      <c r="N395" s="3"/>
      <c r="O395" s="3"/>
    </row>
    <row r="396" spans="10:15" x14ac:dyDescent="0.25">
      <c r="N396" s="3"/>
      <c r="O396" s="3"/>
    </row>
    <row r="397" spans="10:15" x14ac:dyDescent="0.25">
      <c r="N397" s="3"/>
      <c r="O397" s="3"/>
    </row>
    <row r="398" spans="10:15" x14ac:dyDescent="0.25">
      <c r="N398" s="3"/>
      <c r="O398" s="3"/>
    </row>
    <row r="399" spans="10:15" x14ac:dyDescent="0.25">
      <c r="N399" s="3"/>
      <c r="O399" s="3"/>
    </row>
    <row r="400" spans="10:15" x14ac:dyDescent="0.25">
      <c r="N400" s="3"/>
      <c r="O400" s="3"/>
    </row>
  </sheetData>
  <mergeCells count="22">
    <mergeCell ref="M12:M15"/>
    <mergeCell ref="N12:O15"/>
    <mergeCell ref="M17:P18"/>
    <mergeCell ref="M19:P29"/>
    <mergeCell ref="M191:P197"/>
    <mergeCell ref="M190:P190"/>
    <mergeCell ref="M3:O3"/>
    <mergeCell ref="B4:C5"/>
    <mergeCell ref="D4:D5"/>
    <mergeCell ref="E4:E5"/>
    <mergeCell ref="F4:G4"/>
    <mergeCell ref="H4:I4"/>
    <mergeCell ref="J4:J5"/>
    <mergeCell ref="K4:K5"/>
    <mergeCell ref="M4:O4"/>
    <mergeCell ref="M5:O5"/>
    <mergeCell ref="B6:C6"/>
    <mergeCell ref="B7:B189"/>
    <mergeCell ref="C7:C189"/>
    <mergeCell ref="B190:B372"/>
    <mergeCell ref="B3:K3"/>
    <mergeCell ref="C190:C37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Guidelines</vt:lpstr>
      <vt:lpstr>Calculator</vt:lpstr>
      <vt:lpstr>Purging Ratios</vt:lpstr>
      <vt:lpstr>Data Sheet</vt:lpstr>
      <vt:lpstr>Data Sheet 2</vt:lpstr>
      <vt:lpstr>Data Sheet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2025-01-09T07:27:38Z</dcterms:created>
  <dcterms:modified xsi:type="dcterms:W3CDTF">2026-02-17T07:06:08Z</dcterms:modified>
</cp:coreProperties>
</file>